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1"/>
  </bookViews>
  <sheets>
    <sheet name="Կենսաբանություն" sheetId="3" r:id="rId1"/>
    <sheet name="ՄԿ ֆիզիոլոգիա" sheetId="4" r:id="rId2"/>
    <sheet name="Կենսաբանություն_հեռակա" sheetId="5" r:id="rId3"/>
  </sheets>
  <definedNames>
    <definedName name="_xlnm.Print_Area" localSheetId="0">Կենսաբանություն!$A$1:$P$61</definedName>
    <definedName name="_xlnm.Print_Area" localSheetId="1">'ՄԿ ֆիզիոլոգիա'!$A$1:$P$61</definedName>
  </definedNames>
  <calcPr calcId="125725"/>
</workbook>
</file>

<file path=xl/calcChain.xml><?xml version="1.0" encoding="utf-8"?>
<calcChain xmlns="http://schemas.openxmlformats.org/spreadsheetml/2006/main">
  <c r="G25" i="3"/>
  <c r="H25"/>
  <c r="I25"/>
  <c r="J25"/>
  <c r="K25"/>
  <c r="L25"/>
  <c r="M25"/>
  <c r="N25"/>
  <c r="F25"/>
  <c r="E25"/>
  <c r="F25" i="4" l="1"/>
  <c r="G25"/>
  <c r="H25"/>
  <c r="I25"/>
  <c r="J25"/>
  <c r="K25"/>
  <c r="L25"/>
  <c r="M25"/>
  <c r="N25"/>
  <c r="E25"/>
  <c r="F18"/>
  <c r="G18"/>
  <c r="H18"/>
  <c r="I18"/>
  <c r="J18"/>
  <c r="K18"/>
  <c r="L18"/>
  <c r="M18"/>
  <c r="N18"/>
  <c r="E18"/>
  <c r="F17" i="3"/>
  <c r="F18"/>
  <c r="G18"/>
  <c r="H18"/>
  <c r="I18"/>
  <c r="J18"/>
  <c r="K18"/>
  <c r="L18"/>
  <c r="M18"/>
  <c r="N18"/>
  <c r="E18"/>
  <c r="D45" i="5" l="1"/>
  <c r="E45"/>
  <c r="F45"/>
  <c r="G45"/>
  <c r="F53" i="4"/>
  <c r="G53"/>
  <c r="H53"/>
  <c r="I53"/>
  <c r="J53"/>
  <c r="E53"/>
  <c r="F40"/>
  <c r="G40"/>
  <c r="H40"/>
  <c r="I40"/>
  <c r="J40"/>
  <c r="K40"/>
  <c r="L40"/>
  <c r="L24" s="1"/>
  <c r="M40"/>
  <c r="N40"/>
  <c r="E40"/>
  <c r="K24"/>
  <c r="M24"/>
  <c r="F24"/>
  <c r="F17" s="1"/>
  <c r="F60" s="1"/>
  <c r="G24"/>
  <c r="H24"/>
  <c r="H17" s="1"/>
  <c r="H60" s="1"/>
  <c r="I24"/>
  <c r="J24"/>
  <c r="E24"/>
  <c r="K17"/>
  <c r="K60" s="1"/>
  <c r="M17"/>
  <c r="M60" s="1"/>
  <c r="I17"/>
  <c r="I60" s="1"/>
  <c r="G17"/>
  <c r="G60" s="1"/>
  <c r="E17"/>
  <c r="E60" s="1"/>
  <c r="N17" l="1"/>
  <c r="N60" s="1"/>
  <c r="N24"/>
  <c r="J17"/>
  <c r="J60" s="1"/>
  <c r="L17"/>
  <c r="L60" s="1"/>
  <c r="G164" i="5"/>
  <c r="F164"/>
  <c r="E164"/>
  <c r="D164"/>
  <c r="C164"/>
  <c r="I143"/>
  <c r="G143"/>
  <c r="F143"/>
  <c r="E143"/>
  <c r="D143"/>
  <c r="C143"/>
  <c r="I126"/>
  <c r="G126"/>
  <c r="F126"/>
  <c r="E126"/>
  <c r="D126"/>
  <c r="C126"/>
  <c r="I97"/>
  <c r="G97"/>
  <c r="F97"/>
  <c r="E97"/>
  <c r="D97"/>
  <c r="C97"/>
  <c r="I71"/>
  <c r="F71"/>
  <c r="E71"/>
  <c r="D71"/>
  <c r="C71"/>
  <c r="G59"/>
  <c r="G58"/>
  <c r="G57"/>
  <c r="G56"/>
  <c r="G71" s="1"/>
  <c r="G55"/>
  <c r="C45"/>
  <c r="G44"/>
  <c r="G43"/>
  <c r="G42"/>
  <c r="G41"/>
  <c r="G40"/>
  <c r="G39"/>
  <c r="G53" i="3" l="1"/>
  <c r="H53"/>
  <c r="I53"/>
  <c r="J53"/>
  <c r="F53"/>
  <c r="E53"/>
  <c r="H40"/>
  <c r="I40"/>
  <c r="J40"/>
  <c r="K40"/>
  <c r="L40"/>
  <c r="M40"/>
  <c r="N40"/>
  <c r="G40"/>
  <c r="F40"/>
  <c r="E40"/>
  <c r="J24"/>
  <c r="J17" s="1"/>
  <c r="L24"/>
  <c r="L17" s="1"/>
  <c r="N24"/>
  <c r="N17" s="1"/>
  <c r="F24"/>
  <c r="M24" l="1"/>
  <c r="K24"/>
  <c r="K17" s="1"/>
  <c r="I24"/>
  <c r="H24"/>
  <c r="E24"/>
  <c r="E17" s="1"/>
  <c r="G24"/>
  <c r="E60"/>
  <c r="N60"/>
  <c r="L60"/>
  <c r="J60"/>
  <c r="K60"/>
  <c r="F60"/>
  <c r="I60" l="1"/>
  <c r="I17"/>
  <c r="M60"/>
  <c r="M17"/>
  <c r="G60"/>
  <c r="G17"/>
  <c r="H60"/>
  <c r="H17"/>
</calcChain>
</file>

<file path=xl/sharedStrings.xml><?xml version="1.0" encoding="utf-8"?>
<sst xmlns="http://schemas.openxmlformats.org/spreadsheetml/2006/main" count="541" uniqueCount="203">
  <si>
    <t>Արցախի պետական համալսարան</t>
  </si>
  <si>
    <t>Թվանիշ</t>
  </si>
  <si>
    <t>Կրեդիտներ</t>
  </si>
  <si>
    <t>Ուսումնական բեռնվածությունը, ժամ</t>
  </si>
  <si>
    <t>Գնահատման ձևը</t>
  </si>
  <si>
    <t>Ընդ.</t>
  </si>
  <si>
    <t>Լաբ.</t>
  </si>
  <si>
    <t>Պարտադիր դասընթացներ</t>
  </si>
  <si>
    <t>Կամընտրական դասընթացներ</t>
  </si>
  <si>
    <t xml:space="preserve"> </t>
  </si>
  <si>
    <t>Դաս.</t>
  </si>
  <si>
    <t>Ինքն.</t>
  </si>
  <si>
    <t>Առարկայի անվանում</t>
  </si>
  <si>
    <t>որոնցից</t>
  </si>
  <si>
    <t>Ընդամենը</t>
  </si>
  <si>
    <t>դասախ.</t>
  </si>
  <si>
    <t>I կուրս</t>
  </si>
  <si>
    <t>գործն.</t>
  </si>
  <si>
    <t>լաբոր.</t>
  </si>
  <si>
    <t>անհատ.</t>
  </si>
  <si>
    <t>Բաշխում ըստ կուրսերի և կիսամյակների</t>
  </si>
  <si>
    <t>Կենսաբազմազանություն</t>
  </si>
  <si>
    <t>Մոլեկուլային գենետիկա</t>
  </si>
  <si>
    <t>Կենսատեխնոլոգիա</t>
  </si>
  <si>
    <t>Զարգացման կենսաբանություն</t>
  </si>
  <si>
    <t xml:space="preserve">Գիտամանկավարժական պրակտիկա </t>
  </si>
  <si>
    <t xml:space="preserve">Մագիստրոսական թեզի պաշտպանություն </t>
  </si>
  <si>
    <t>II կուրս</t>
  </si>
  <si>
    <t xml:space="preserve">Տեղեկատվական տեխնոլոգիաները մասնագիտական հետազոտություններում </t>
  </si>
  <si>
    <t>Հետազոտության պլանավորում և մեթոդներ</t>
  </si>
  <si>
    <t>Մասնագիտության արդի հիմնախնդիրները</t>
  </si>
  <si>
    <t>Հետազոտական աշխատանք</t>
  </si>
  <si>
    <t>X</t>
  </si>
  <si>
    <t>Հատուկ դասընթաց սաղմնաբանությունից</t>
  </si>
  <si>
    <t>եզր. գն.</t>
  </si>
  <si>
    <t>Հատուկ դասընթաց գենային ինժեներիայից</t>
  </si>
  <si>
    <t>ստ.</t>
  </si>
  <si>
    <t>քնն.</t>
  </si>
  <si>
    <t>Ջրային և ճահճային բուսականություն</t>
  </si>
  <si>
    <t>Բույսերի աշխարհագրություն</t>
  </si>
  <si>
    <t xml:space="preserve">Բույսերի էկոլոգիա </t>
  </si>
  <si>
    <t>Ֆիտոպաթոլոգիա</t>
  </si>
  <si>
    <t>Ջրիմուռաբանություն</t>
  </si>
  <si>
    <t>Արցախում տարածված բարձրակարգ բույսեր</t>
  </si>
  <si>
    <t>Արցախում տարածված ստորակարգ բույսեր</t>
  </si>
  <si>
    <t>Հատուկ դասընթաց ստորակարգ բույսերից</t>
  </si>
  <si>
    <t>Բույսերի դիմացկունություն</t>
  </si>
  <si>
    <t>Ֆիտոհորմոններ</t>
  </si>
  <si>
    <t>Ֆոտոսինթեզի կենսաֆիզիկա</t>
  </si>
  <si>
    <t>Հատուկ դասընթաց բույսերի ֆիզիոլոգիայից</t>
  </si>
  <si>
    <t>Հատուկ դասընթաց բուսաբանությունից</t>
  </si>
  <si>
    <t>Հատուկ դասընթաց սնկաբանությունից</t>
  </si>
  <si>
    <t>Կենդանի օրգանիզմների էվոլյուցիայի ժամանակակից կարգաբանություն</t>
  </si>
  <si>
    <t>Մեծ պրակտիկում</t>
  </si>
  <si>
    <t>Սիմբիոտիկ օրգանիզմների կենսաբանություն</t>
  </si>
  <si>
    <t>Կենսաբանության մեջ օգտագործվող հետազոտման ժամանակակից մեթոդներ</t>
  </si>
  <si>
    <t>Մարդու գենետիկայի հիմունքներ</t>
  </si>
  <si>
    <t xml:space="preserve">Կենսացենոզներ </t>
  </si>
  <si>
    <t>M08</t>
  </si>
  <si>
    <t>M50</t>
  </si>
  <si>
    <t>M07</t>
  </si>
  <si>
    <t>M51</t>
  </si>
  <si>
    <t>M26</t>
  </si>
  <si>
    <t>M52</t>
  </si>
  <si>
    <t>M35</t>
  </si>
  <si>
    <t>M53</t>
  </si>
  <si>
    <t>M30</t>
  </si>
  <si>
    <t>M54</t>
  </si>
  <si>
    <t>M37</t>
  </si>
  <si>
    <t>M55</t>
  </si>
  <si>
    <t>M23</t>
  </si>
  <si>
    <t>M24</t>
  </si>
  <si>
    <t>M25</t>
  </si>
  <si>
    <t>M32</t>
  </si>
  <si>
    <t>M33</t>
  </si>
  <si>
    <t>M34</t>
  </si>
  <si>
    <t>M36</t>
  </si>
  <si>
    <t>M05</t>
  </si>
  <si>
    <t>M06</t>
  </si>
  <si>
    <t>M46</t>
  </si>
  <si>
    <t>M47</t>
  </si>
  <si>
    <t>M48</t>
  </si>
  <si>
    <t>M39</t>
  </si>
  <si>
    <t>M49</t>
  </si>
  <si>
    <t>M01</t>
  </si>
  <si>
    <t>M03</t>
  </si>
  <si>
    <t>2019-2021</t>
  </si>
  <si>
    <t xml:space="preserve">                կենսաբանության մագիստրոս</t>
  </si>
  <si>
    <r>
      <t xml:space="preserve">Ուսման ժամկետը`   </t>
    </r>
    <r>
      <rPr>
        <b/>
        <sz val="12"/>
        <color theme="1"/>
        <rFont val="Sylfaen"/>
        <family val="1"/>
        <charset val="204"/>
      </rPr>
      <t>2 տարի</t>
    </r>
  </si>
  <si>
    <t>0518</t>
  </si>
  <si>
    <t>0105</t>
  </si>
  <si>
    <r>
      <t xml:space="preserve">Մասնագիտություն` </t>
    </r>
    <r>
      <rPr>
        <b/>
        <sz val="12"/>
        <color theme="1"/>
        <rFont val="Sylfaen"/>
        <family val="1"/>
        <charset val="204"/>
      </rPr>
      <t>Կենսաբանություն</t>
    </r>
    <r>
      <rPr>
        <sz val="12"/>
        <color theme="1"/>
        <rFont val="Sylfaen"/>
        <family val="1"/>
        <charset val="204"/>
      </rPr>
      <t xml:space="preserve">   </t>
    </r>
    <r>
      <rPr>
        <sz val="12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051101.00.7</t>
    </r>
    <r>
      <rPr>
        <b/>
        <sz val="12"/>
        <color rgb="FFFF0000"/>
        <rFont val="Sylfaen"/>
        <family val="1"/>
        <charset val="204"/>
      </rPr>
      <t xml:space="preserve"> </t>
    </r>
  </si>
  <si>
    <r>
      <t>Կրթական ծրագիր`</t>
    </r>
    <r>
      <rPr>
        <b/>
        <sz val="12"/>
        <color theme="1"/>
        <rFont val="Sylfaen"/>
        <family val="1"/>
        <charset val="204"/>
      </rPr>
      <t xml:space="preserve"> 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Կենսաբանություն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051101.01.7</t>
    </r>
  </si>
  <si>
    <t>Ուսումնական/հետազոտական մոդուլի անվանումը</t>
  </si>
  <si>
    <t>ՄԱՍՆԱԳԻՏԱԿԱՆ ԴԱՍԸՆԹԱՑՆԵՐ</t>
  </si>
  <si>
    <t>ՀԵՏԱԶՈՏԱԿԱՆ  ԿԱՌՈՒՑԱՄԱՍ</t>
  </si>
  <si>
    <t>Հետազոտական աշխատանք 1</t>
  </si>
  <si>
    <t>Հետազոտական աշխատանք 2</t>
  </si>
  <si>
    <t>Հետազոտական աշխատանք 3</t>
  </si>
  <si>
    <t>Հետազոտական աշխատանք 4</t>
  </si>
  <si>
    <t>Ը ն դ ա մ ե ն ը՝</t>
  </si>
  <si>
    <t>ԿՐԹԱԿԱՆ  ԿԱՌՈՒՑԱՄԱՍ</t>
  </si>
  <si>
    <t xml:space="preserve">Հաստատում եմ՝     </t>
  </si>
  <si>
    <t>Օտար լեզու` մասնագիտական հաղորդակցում 1</t>
  </si>
  <si>
    <t>Օտար լեզու` մասնագիտական հաղորդակցում 2</t>
  </si>
  <si>
    <t>M38</t>
  </si>
  <si>
    <t>M04</t>
  </si>
  <si>
    <t>Էթոլոգիա</t>
  </si>
  <si>
    <t>M09</t>
  </si>
  <si>
    <t>Հոգեֆիզիոլոգիա</t>
  </si>
  <si>
    <t>M10</t>
  </si>
  <si>
    <t>Էկոլոգիական ֆիզիոլոգիա</t>
  </si>
  <si>
    <t>M11</t>
  </si>
  <si>
    <t>Ախտաբանական ֆիզիոլոգիա</t>
  </si>
  <si>
    <t>M12</t>
  </si>
  <si>
    <t>Աշխատանքի ֆիզիոլոգիա</t>
  </si>
  <si>
    <t>M13</t>
  </si>
  <si>
    <t>ԿՆՀ  ֆիզիոլոգիա</t>
  </si>
  <si>
    <t>M15</t>
  </si>
  <si>
    <t>Արյունաբանություն</t>
  </si>
  <si>
    <t>M17</t>
  </si>
  <si>
    <t>Բարձրագույն նյարդային գործունեություն</t>
  </si>
  <si>
    <t>M18</t>
  </si>
  <si>
    <t>Ֆիզիոլոգիայի հետազոտման ժամ. մեթոդներ</t>
  </si>
  <si>
    <t>M19</t>
  </si>
  <si>
    <t>Սենսորային համակարգի ֆիզիոլոգիա</t>
  </si>
  <si>
    <t>M22</t>
  </si>
  <si>
    <t>Տարիքային ֆիզիոլոգիա</t>
  </si>
  <si>
    <t>M40</t>
  </si>
  <si>
    <t>M41</t>
  </si>
  <si>
    <t>M14</t>
  </si>
  <si>
    <t>Քրոնոկենսաբանություն</t>
  </si>
  <si>
    <t>M42</t>
  </si>
  <si>
    <t>Հատուկ դասընթաց ֆենոլոգիայից</t>
  </si>
  <si>
    <t>M20</t>
  </si>
  <si>
    <t>Առողջագիտություն</t>
  </si>
  <si>
    <t>M43</t>
  </si>
  <si>
    <t>Հատուկ դասընթաց առողջ ապրելակերպից</t>
  </si>
  <si>
    <t>M16</t>
  </si>
  <si>
    <t>Կենսաքիմիայի հետազոտման ժամ. մեթոդներ</t>
  </si>
  <si>
    <t>M44</t>
  </si>
  <si>
    <t>Հատուկ դասընթաց կենսաքիմիայից</t>
  </si>
  <si>
    <t>M21</t>
  </si>
  <si>
    <t>Նեյրոէնդոկրինոլոգիա</t>
  </si>
  <si>
    <t>M45</t>
  </si>
  <si>
    <t>Հատուկ դասընթաց էնդոկրինոլոգիայից</t>
  </si>
  <si>
    <t>ԱՐՑԱԽԻ ՊԵՏԱԿԱՆ ՀԱՄԱԼՍԱՐԱՆ</t>
  </si>
  <si>
    <t>Հաստատում եմ</t>
  </si>
  <si>
    <t xml:space="preserve">Ռեկտոր` ________________ </t>
  </si>
  <si>
    <r>
      <t>«__</t>
    </r>
    <r>
      <rPr>
        <u/>
        <sz val="11"/>
        <color theme="1"/>
        <rFont val="Sylfaen"/>
        <family val="1"/>
        <charset val="204"/>
      </rPr>
      <t>28</t>
    </r>
    <r>
      <rPr>
        <sz val="11"/>
        <color theme="1"/>
        <rFont val="Sylfaen"/>
        <family val="1"/>
        <charset val="204"/>
      </rPr>
      <t>__»__</t>
    </r>
    <r>
      <rPr>
        <u/>
        <sz val="11"/>
        <color theme="1"/>
        <rFont val="Sylfaen"/>
        <family val="1"/>
        <charset val="204"/>
      </rPr>
      <t>հունիսի</t>
    </r>
    <r>
      <rPr>
        <sz val="11"/>
        <color theme="1"/>
        <rFont val="Sylfaen"/>
        <family val="1"/>
        <charset val="204"/>
      </rPr>
      <t>_2019թ.</t>
    </r>
  </si>
  <si>
    <t>Ուսումնական աշխատանքների գծով պրոռեկտոր`</t>
  </si>
  <si>
    <t>___________</t>
  </si>
  <si>
    <t>Գ.Հ.Սահակյան</t>
  </si>
  <si>
    <t>Արձանագրություն թիվ 5</t>
  </si>
  <si>
    <t>Մագիստրատուրայի  աշխատանքային ուսումնական պլան</t>
  </si>
  <si>
    <r>
      <t xml:space="preserve">Մասնագիտություն - </t>
    </r>
    <r>
      <rPr>
        <b/>
        <sz val="11"/>
        <rFont val="Sylfaen"/>
        <family val="1"/>
        <charset val="204"/>
      </rPr>
      <t>Կենսաբանություն  051101.00.7</t>
    </r>
  </si>
  <si>
    <r>
      <t>Կրթական ծրագիր`</t>
    </r>
    <r>
      <rPr>
        <b/>
        <sz val="11"/>
        <rFont val="Sylfaen"/>
        <family val="1"/>
        <charset val="204"/>
      </rPr>
      <t>Կենսաբանություն 051101.01.7</t>
    </r>
  </si>
  <si>
    <r>
      <t>Մասնագիտական որակավորում</t>
    </r>
    <r>
      <rPr>
        <b/>
        <sz val="10"/>
        <rFont val="Sylfaen"/>
        <family val="1"/>
        <charset val="204"/>
      </rPr>
      <t xml:space="preserve">` </t>
    </r>
    <r>
      <rPr>
        <sz val="10"/>
        <rFont val="Sylfaen"/>
        <family val="1"/>
        <charset val="204"/>
      </rPr>
      <t xml:space="preserve"> </t>
    </r>
    <r>
      <rPr>
        <b/>
        <sz val="10"/>
        <rFont val="Sylfaen"/>
        <family val="1"/>
        <charset val="204"/>
      </rPr>
      <t>Կենսաբանության մագիստրոս</t>
    </r>
  </si>
  <si>
    <r>
      <t xml:space="preserve">Ուսման ձևը`    </t>
    </r>
    <r>
      <rPr>
        <b/>
        <sz val="11"/>
        <rFont val="Sylfaen"/>
        <family val="1"/>
        <charset val="204"/>
      </rPr>
      <t>հեռակա</t>
    </r>
  </si>
  <si>
    <t>հ/հ</t>
  </si>
  <si>
    <t>Ժամաքանակ</t>
  </si>
  <si>
    <t>Ստուգ. ձևը</t>
  </si>
  <si>
    <t>Կրե-դիտ</t>
  </si>
  <si>
    <t>Գործ./սեմ.</t>
  </si>
  <si>
    <t>Տեղեկատվական տեխնոլոգիաները մասնագիտական հետազոտություններում</t>
  </si>
  <si>
    <t>Օտար լեզու 1</t>
  </si>
  <si>
    <t>Մասնագիտական արդիական հիմնախնդ.</t>
  </si>
  <si>
    <t>Օտար լեզու 2</t>
  </si>
  <si>
    <t>Տեղեկատվական տեխնոլոգիաները մաս. հետ.</t>
  </si>
  <si>
    <t>I կուրս       II կիսամյակ      (տևողությունը - 3 շաբաթ)</t>
  </si>
  <si>
    <t>Տարիքային ֆիղիոլոգիա</t>
  </si>
  <si>
    <t>II կուրս       I կիսամյակ      (տևողությունը - 3 շաբաթ)</t>
  </si>
  <si>
    <t>Հատուկ դասընթաց ֆիզիոլոգիայից</t>
  </si>
  <si>
    <t>II կուրս       II կիսամյակ      (տևողությունը - 3 շաբաթ)</t>
  </si>
  <si>
    <t>III կուրս       I կիսամյակ      (տևողությունը - 2 շաբաթ)</t>
  </si>
  <si>
    <t>Ֆակուլտետի դեկան</t>
  </si>
  <si>
    <t>Վ.Ս. Միրզոյան</t>
  </si>
  <si>
    <t>Ամբիոնի վարիչ`</t>
  </si>
  <si>
    <t>Ա.Հ.Թորոսյան</t>
  </si>
  <si>
    <t>ԸՆԴՀԱՆՈՒՐ  ԴԱՍԸՆԹԱՑՆԵՐ</t>
  </si>
  <si>
    <r>
      <t>Ուսման ձևը`</t>
    </r>
    <r>
      <rPr>
        <sz val="12"/>
        <rFont val="Arial LatArm"/>
        <family val="2"/>
      </rPr>
      <t xml:space="preserve"> </t>
    </r>
    <r>
      <rPr>
        <b/>
        <sz val="12"/>
        <rFont val="Arial LatArm"/>
        <family val="2"/>
      </rPr>
      <t>առկա</t>
    </r>
  </si>
  <si>
    <t>Կենտրոնական նյարդային համակարգի ֆիզիոլոգիա</t>
  </si>
  <si>
    <t>Ֆիզիոլոգիայի հետազոտման ժամանակակից մեթոդներ</t>
  </si>
  <si>
    <r>
      <t>Ուսման ժամկետը</t>
    </r>
    <r>
      <rPr>
        <i/>
        <sz val="11"/>
        <rFont val="Sylfaen"/>
        <family val="1"/>
        <charset val="204"/>
      </rPr>
      <t xml:space="preserve">`  </t>
    </r>
    <r>
      <rPr>
        <b/>
        <sz val="11"/>
        <rFont val="Sylfaen"/>
        <family val="1"/>
        <charset val="204"/>
      </rPr>
      <t>2,5 տարի</t>
    </r>
  </si>
  <si>
    <t>I կուրս    I կիսամյակ      (մեկնարկային` 2 շաբաթ)</t>
  </si>
  <si>
    <t>Հաստատված է 2019թ.  հունիսի   28-ի  ԳԽ նիստում</t>
  </si>
  <si>
    <t>I կուրս       I կիսամյակ      (տևողությունը՝ 3 շաբաթ)</t>
  </si>
  <si>
    <t>Գիտամանկավարժական փորձուսուցում</t>
  </si>
  <si>
    <r>
      <t xml:space="preserve">Կրթական ծրագիր`  </t>
    </r>
    <r>
      <rPr>
        <b/>
        <sz val="12"/>
        <color theme="1"/>
        <rFont val="Sylfaen"/>
        <family val="1"/>
        <charset val="204"/>
      </rPr>
      <t>Մարդու և կենդանիների ֆիզիոլոգիա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051101.05.7</t>
    </r>
  </si>
  <si>
    <t>ՄԱԳԻՍՏՐԱՏՈՒՐԱՅԻ   ՈՒՍՈՒՄՆԱԿԱՆ   ՊԼԱՆ</t>
  </si>
  <si>
    <t xml:space="preserve">                    ստորագրություն</t>
  </si>
  <si>
    <r>
      <t xml:space="preserve">            "____"  __</t>
    </r>
    <r>
      <rPr>
        <u/>
        <sz val="12"/>
        <color theme="1"/>
        <rFont val="Sylfaen"/>
        <family val="1"/>
        <charset val="204"/>
      </rPr>
      <t>հունիսի</t>
    </r>
    <r>
      <rPr>
        <sz val="12"/>
        <color theme="1"/>
        <rFont val="Sylfaen"/>
        <family val="1"/>
        <charset val="204"/>
      </rPr>
      <t>__  2019 թ.</t>
    </r>
  </si>
  <si>
    <t xml:space="preserve">       Հաստատում եմ՝</t>
  </si>
  <si>
    <t>Շնորհվող աստիճանը`</t>
  </si>
  <si>
    <t>Թվանիշ (Ֆակուլտետ,  ամբիոն)</t>
  </si>
  <si>
    <t>Դասընթացի թվանիշ</t>
  </si>
  <si>
    <t>Կրթական/հետազոտական մոդուլի անվանումը</t>
  </si>
  <si>
    <t>Ռեկտոր ________________________</t>
  </si>
  <si>
    <t>Դասընթացի                   թվանիշ</t>
  </si>
  <si>
    <t xml:space="preserve">      Ռեկտոր ________________________</t>
  </si>
  <si>
    <t xml:space="preserve">                 ստորագրություն</t>
  </si>
  <si>
    <t>2020-2022</t>
  </si>
  <si>
    <t xml:space="preserve">      "____"  __օգոստոսի__  2020 թ.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</si>
</sst>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u/>
      <sz val="12"/>
      <color theme="1"/>
      <name val="Sylfaen"/>
      <family val="1"/>
      <charset val="204"/>
    </font>
    <font>
      <sz val="11"/>
      <name val="Arial LatArm"/>
      <family val="2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 LatArm"/>
      <family val="2"/>
    </font>
    <font>
      <b/>
      <sz val="12"/>
      <name val="Arial LatArm"/>
      <family val="2"/>
    </font>
    <font>
      <u/>
      <sz val="11"/>
      <color theme="1"/>
      <name val="Sylfaen"/>
      <family val="1"/>
      <charset val="204"/>
    </font>
    <font>
      <i/>
      <sz val="11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DEF7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/>
    <xf numFmtId="0" fontId="9" fillId="0" borderId="0" xfId="0" applyFont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0" xfId="0" applyFill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2" xfId="0" applyFont="1" applyBorder="1"/>
    <xf numFmtId="0" fontId="10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37" xfId="0" applyBorder="1"/>
    <xf numFmtId="0" fontId="0" fillId="0" borderId="37" xfId="0" applyFill="1" applyBorder="1"/>
    <xf numFmtId="0" fontId="0" fillId="0" borderId="37" xfId="0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49" fontId="3" fillId="2" borderId="59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58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0" fillId="3" borderId="25" xfId="0" applyFont="1" applyFill="1" applyBorder="1"/>
    <xf numFmtId="0" fontId="25" fillId="3" borderId="25" xfId="0" applyFont="1" applyFill="1" applyBorder="1"/>
    <xf numFmtId="49" fontId="3" fillId="2" borderId="35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45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7" fillId="3" borderId="27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 textRotation="89" wrapText="1"/>
    </xf>
    <xf numFmtId="0" fontId="1" fillId="3" borderId="25" xfId="0" applyFont="1" applyFill="1" applyBorder="1"/>
    <xf numFmtId="0" fontId="25" fillId="3" borderId="27" xfId="0" applyFont="1" applyFill="1" applyBorder="1"/>
    <xf numFmtId="0" fontId="3" fillId="0" borderId="3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1" fillId="0" borderId="29" xfId="0" applyFont="1" applyBorder="1"/>
    <xf numFmtId="0" fontId="20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1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1" fillId="0" borderId="6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2" borderId="35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2" borderId="31" xfId="0" applyFont="1" applyFill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31" xfId="0" applyFont="1" applyBorder="1"/>
    <xf numFmtId="0" fontId="4" fillId="0" borderId="31" xfId="0" applyFont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32" fillId="2" borderId="25" xfId="0" applyFont="1" applyFill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0" fillId="2" borderId="35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0" fillId="0" borderId="31" xfId="0" applyFont="1" applyBorder="1" applyAlignment="1">
      <alignment vertical="center" wrapText="1"/>
    </xf>
    <xf numFmtId="0" fontId="30" fillId="0" borderId="58" xfId="0" applyFont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0" fillId="2" borderId="64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2" borderId="0" xfId="0" applyFont="1" applyFill="1"/>
    <xf numFmtId="0" fontId="30" fillId="2" borderId="10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4" fillId="0" borderId="24" xfId="0" applyFont="1" applyBorder="1"/>
    <xf numFmtId="0" fontId="30" fillId="2" borderId="31" xfId="0" applyFont="1" applyFill="1" applyBorder="1" applyAlignment="1">
      <alignment vertical="center" wrapText="1"/>
    </xf>
    <xf numFmtId="0" fontId="30" fillId="0" borderId="6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vertical="center"/>
    </xf>
    <xf numFmtId="0" fontId="30" fillId="2" borderId="6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30" fillId="0" borderId="31" xfId="0" applyFont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3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0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2" borderId="41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Border="1"/>
    <xf numFmtId="0" fontId="19" fillId="3" borderId="3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0" borderId="56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25" fillId="3" borderId="27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5" fillId="3" borderId="2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66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vertical="center"/>
    </xf>
    <xf numFmtId="0" fontId="10" fillId="2" borderId="69" xfId="0" applyFont="1" applyFill="1" applyBorder="1" applyAlignment="1">
      <alignment vertical="center" wrapText="1"/>
    </xf>
    <xf numFmtId="49" fontId="3" fillId="2" borderId="70" xfId="0" applyNumberFormat="1" applyFont="1" applyFill="1" applyBorder="1" applyAlignment="1">
      <alignment horizontal="center" vertical="center"/>
    </xf>
    <xf numFmtId="49" fontId="3" fillId="2" borderId="60" xfId="0" applyNumberFormat="1" applyFont="1" applyFill="1" applyBorder="1" applyAlignment="1">
      <alignment horizontal="center" vertical="center"/>
    </xf>
    <xf numFmtId="0" fontId="3" fillId="0" borderId="71" xfId="0" applyFont="1" applyBorder="1" applyAlignment="1">
      <alignment vertical="center"/>
    </xf>
    <xf numFmtId="49" fontId="10" fillId="0" borderId="59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66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10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0" borderId="48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center" textRotation="90" wrapText="1"/>
    </xf>
    <xf numFmtId="0" fontId="18" fillId="0" borderId="27" xfId="0" applyFont="1" applyFill="1" applyBorder="1" applyAlignment="1">
      <alignment horizontal="center" vertical="center" textRotation="90" wrapText="1"/>
    </xf>
    <xf numFmtId="0" fontId="17" fillId="0" borderId="5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0" borderId="59" xfId="0" applyFont="1" applyBorder="1" applyAlignment="1">
      <alignment horizontal="center" vertical="center" textRotation="89" wrapText="1"/>
    </xf>
    <xf numFmtId="0" fontId="5" fillId="0" borderId="31" xfId="0" applyFont="1" applyBorder="1" applyAlignment="1">
      <alignment horizontal="center" vertical="center" textRotation="89" wrapText="1"/>
    </xf>
    <xf numFmtId="0" fontId="5" fillId="0" borderId="58" xfId="0" applyFont="1" applyBorder="1" applyAlignment="1">
      <alignment horizontal="center" vertical="center" textRotation="89" wrapText="1"/>
    </xf>
    <xf numFmtId="0" fontId="33" fillId="0" borderId="46" xfId="0" applyFont="1" applyBorder="1" applyAlignment="1">
      <alignment horizontal="center" vertical="center" textRotation="90" wrapText="1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47" xfId="0" applyFont="1" applyBorder="1" applyAlignment="1">
      <alignment horizontal="center" vertical="center" textRotation="90" wrapText="1"/>
    </xf>
    <xf numFmtId="0" fontId="33" fillId="0" borderId="65" xfId="0" applyFont="1" applyBorder="1" applyAlignment="1">
      <alignment horizontal="center" vertical="center" textRotation="90" wrapText="1"/>
    </xf>
    <xf numFmtId="0" fontId="33" fillId="0" borderId="11" xfId="0" applyFont="1" applyBorder="1" applyAlignment="1">
      <alignment horizontal="center" vertical="center" textRotation="90" wrapText="1"/>
    </xf>
    <xf numFmtId="0" fontId="33" fillId="0" borderId="68" xfId="0" applyFont="1" applyBorder="1" applyAlignment="1">
      <alignment horizontal="center" vertical="center" textRotation="90" wrapText="1"/>
    </xf>
    <xf numFmtId="0" fontId="33" fillId="0" borderId="49" xfId="0" applyFont="1" applyBorder="1" applyAlignment="1">
      <alignment horizontal="center" vertical="center" textRotation="90" wrapText="1"/>
    </xf>
    <xf numFmtId="0" fontId="33" fillId="0" borderId="33" xfId="0" applyFont="1" applyBorder="1" applyAlignment="1">
      <alignment horizontal="center" vertical="center" textRotation="90" wrapText="1"/>
    </xf>
    <xf numFmtId="0" fontId="33" fillId="0" borderId="60" xfId="0" applyFont="1" applyBorder="1" applyAlignment="1">
      <alignment horizontal="center" vertical="center" textRotation="90" wrapText="1"/>
    </xf>
    <xf numFmtId="0" fontId="33" fillId="0" borderId="52" xfId="0" applyFont="1" applyBorder="1" applyAlignment="1">
      <alignment horizontal="center" vertical="center" textRotation="90" wrapText="1"/>
    </xf>
    <xf numFmtId="0" fontId="33" fillId="0" borderId="32" xfId="0" applyFont="1" applyBorder="1" applyAlignment="1">
      <alignment horizontal="center" vertical="center" textRotation="90" wrapText="1"/>
    </xf>
    <xf numFmtId="0" fontId="33" fillId="0" borderId="29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textRotation="90" wrapText="1"/>
    </xf>
    <xf numFmtId="0" fontId="17" fillId="0" borderId="31" xfId="0" applyFont="1" applyBorder="1" applyAlignment="1">
      <alignment horizontal="center" vertical="center" textRotation="90" wrapText="1"/>
    </xf>
    <xf numFmtId="0" fontId="17" fillId="0" borderId="58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textRotation="90" wrapText="1"/>
    </xf>
    <xf numFmtId="0" fontId="17" fillId="0" borderId="5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17" fillId="0" borderId="6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3" borderId="5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33" fillId="0" borderId="72" xfId="0" applyFont="1" applyBorder="1" applyAlignment="1">
      <alignment horizontal="center" textRotation="90" wrapText="1"/>
    </xf>
    <xf numFmtId="0" fontId="33" fillId="0" borderId="39" xfId="0" applyFont="1" applyBorder="1" applyAlignment="1">
      <alignment horizontal="center" textRotation="90" wrapText="1"/>
    </xf>
    <xf numFmtId="0" fontId="33" fillId="0" borderId="73" xfId="0" applyFont="1" applyBorder="1" applyAlignment="1">
      <alignment horizontal="center" textRotation="90" wrapText="1"/>
    </xf>
    <xf numFmtId="0" fontId="33" fillId="0" borderId="4" xfId="0" applyFont="1" applyBorder="1" applyAlignment="1">
      <alignment horizontal="center" textRotation="90" wrapText="1"/>
    </xf>
    <xf numFmtId="0" fontId="33" fillId="0" borderId="1" xfId="0" applyFont="1" applyBorder="1" applyAlignment="1">
      <alignment horizontal="center" textRotation="90" wrapText="1"/>
    </xf>
    <xf numFmtId="0" fontId="33" fillId="0" borderId="2" xfId="0" applyFont="1" applyBorder="1" applyAlignment="1">
      <alignment horizontal="center" textRotation="90" wrapText="1"/>
    </xf>
    <xf numFmtId="0" fontId="17" fillId="0" borderId="2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textRotation="90" wrapText="1"/>
    </xf>
    <xf numFmtId="0" fontId="33" fillId="0" borderId="11" xfId="0" applyFont="1" applyBorder="1" applyAlignment="1">
      <alignment horizontal="center" textRotation="90" wrapText="1"/>
    </xf>
    <xf numFmtId="0" fontId="33" fillId="0" borderId="5" xfId="0" applyFont="1" applyBorder="1" applyAlignment="1">
      <alignment horizontal="center" textRotation="90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20" fillId="0" borderId="4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0" fillId="0" borderId="35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BDEF7"/>
      <color rgb="FF79CAF3"/>
      <color rgb="FF6CE2EE"/>
      <color rgb="FF22D3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view="pageBreakPreview" zoomScale="60" zoomScaleNormal="90" workbookViewId="0">
      <selection activeCell="U7" sqref="U7"/>
    </sheetView>
  </sheetViews>
  <sheetFormatPr defaultRowHeight="15"/>
  <cols>
    <col min="1" max="1" width="12.140625" customWidth="1"/>
    <col min="2" max="2" width="9.7109375" style="269" customWidth="1"/>
    <col min="3" max="3" width="7.5703125" style="269" customWidth="1"/>
    <col min="4" max="4" width="52.7109375" style="269" customWidth="1"/>
    <col min="5" max="5" width="6.85546875" style="269" customWidth="1"/>
    <col min="6" max="6" width="8" style="269" customWidth="1"/>
    <col min="7" max="7" width="6.5703125" style="269" customWidth="1"/>
    <col min="8" max="8" width="5.7109375" style="269" customWidth="1"/>
    <col min="9" max="9" width="5.140625" style="269" customWidth="1"/>
    <col min="10" max="10" width="8" style="269" customWidth="1"/>
    <col min="11" max="14" width="6.5703125" style="269" customWidth="1"/>
    <col min="15" max="15" width="12" style="288" customWidth="1"/>
    <col min="16" max="16" width="5.140625" customWidth="1"/>
  </cols>
  <sheetData>
    <row r="1" spans="2:17" ht="18">
      <c r="B1" s="115"/>
      <c r="C1" s="115"/>
      <c r="D1" s="377" t="s">
        <v>189</v>
      </c>
      <c r="E1" s="377"/>
      <c r="F1" s="377"/>
      <c r="G1" s="377"/>
      <c r="H1" s="377"/>
      <c r="I1" s="377"/>
      <c r="J1" s="377"/>
      <c r="K1" s="377"/>
      <c r="L1" s="377"/>
      <c r="O1" s="270"/>
    </row>
    <row r="2" spans="2:17" ht="18">
      <c r="D2" s="205"/>
      <c r="E2" s="205"/>
      <c r="F2" s="205"/>
      <c r="G2" s="205"/>
      <c r="H2" s="205"/>
      <c r="I2" s="358"/>
      <c r="J2" s="358"/>
      <c r="K2" s="358"/>
      <c r="L2" s="358"/>
      <c r="M2" s="358"/>
      <c r="N2" s="358"/>
      <c r="O2" s="358"/>
    </row>
    <row r="3" spans="2:17" ht="18">
      <c r="B3" s="271" t="s">
        <v>102</v>
      </c>
      <c r="C3" s="271"/>
      <c r="D3" s="272"/>
      <c r="E3" s="273"/>
      <c r="F3" s="273"/>
      <c r="G3" s="271"/>
      <c r="H3" s="271"/>
      <c r="I3" s="274"/>
      <c r="J3" s="274"/>
      <c r="K3" s="274"/>
      <c r="L3" s="274"/>
      <c r="M3" s="274"/>
      <c r="N3" s="275"/>
      <c r="O3" s="270"/>
    </row>
    <row r="4" spans="2:17" ht="18">
      <c r="B4" s="271"/>
      <c r="C4" s="271"/>
      <c r="D4" s="345" t="s">
        <v>91</v>
      </c>
      <c r="E4" s="345"/>
      <c r="F4" s="345"/>
      <c r="G4" s="345"/>
      <c r="H4" s="345"/>
      <c r="I4" s="345"/>
      <c r="J4" s="345"/>
      <c r="K4" s="345"/>
      <c r="L4" s="345"/>
      <c r="M4" s="276"/>
      <c r="N4" s="270"/>
      <c r="O4" s="270"/>
    </row>
    <row r="5" spans="2:17" ht="18">
      <c r="B5" s="271"/>
      <c r="C5" s="271"/>
      <c r="D5" s="345" t="s">
        <v>92</v>
      </c>
      <c r="E5" s="345"/>
      <c r="F5" s="345"/>
      <c r="G5" s="345"/>
      <c r="H5" s="345"/>
      <c r="I5" s="345"/>
      <c r="J5" s="345"/>
      <c r="K5" s="345"/>
      <c r="L5" s="345"/>
      <c r="M5" s="276"/>
      <c r="N5" s="270"/>
      <c r="O5" s="270"/>
    </row>
    <row r="6" spans="2:17" ht="18">
      <c r="B6" s="271"/>
      <c r="C6" s="271"/>
      <c r="D6" s="377" t="s">
        <v>86</v>
      </c>
      <c r="E6" s="377"/>
      <c r="F6" s="377"/>
      <c r="G6" s="377"/>
      <c r="H6" s="377"/>
      <c r="I6" s="377"/>
      <c r="J6" s="377"/>
      <c r="K6" s="377"/>
      <c r="L6" s="377"/>
      <c r="M6" s="276"/>
      <c r="N6" s="270"/>
      <c r="O6" s="270"/>
    </row>
    <row r="7" spans="2:17" ht="18">
      <c r="B7" s="361" t="s">
        <v>197</v>
      </c>
      <c r="C7" s="361"/>
      <c r="D7" s="361"/>
      <c r="H7" s="356" t="s">
        <v>193</v>
      </c>
      <c r="I7" s="356"/>
      <c r="J7" s="356"/>
      <c r="K7" s="356"/>
      <c r="L7" s="356"/>
      <c r="M7" s="356"/>
      <c r="N7" s="356"/>
      <c r="O7" s="356"/>
    </row>
    <row r="8" spans="2:17" ht="18">
      <c r="B8" s="271"/>
      <c r="C8" s="346" t="s">
        <v>190</v>
      </c>
      <c r="D8" s="346"/>
      <c r="E8" s="346"/>
      <c r="F8" s="346"/>
      <c r="G8" s="346"/>
      <c r="H8" s="217"/>
      <c r="I8" s="357" t="s">
        <v>87</v>
      </c>
      <c r="J8" s="357"/>
      <c r="K8" s="357"/>
      <c r="L8" s="357"/>
      <c r="M8" s="357"/>
      <c r="N8" s="357"/>
      <c r="O8" s="358"/>
      <c r="Q8" s="3"/>
    </row>
    <row r="9" spans="2:17" ht="18">
      <c r="B9" s="271"/>
      <c r="C9" s="271"/>
      <c r="D9" s="271"/>
      <c r="E9" s="277"/>
      <c r="F9" s="277"/>
      <c r="G9" s="271"/>
      <c r="H9" s="268"/>
      <c r="I9" s="359" t="s">
        <v>88</v>
      </c>
      <c r="J9" s="359"/>
      <c r="K9" s="359"/>
      <c r="L9" s="359"/>
      <c r="M9" s="359"/>
      <c r="N9" s="359"/>
      <c r="O9" s="356"/>
    </row>
    <row r="10" spans="2:17" ht="18">
      <c r="B10" s="361" t="s">
        <v>191</v>
      </c>
      <c r="C10" s="361"/>
      <c r="D10" s="361"/>
      <c r="E10" s="271"/>
      <c r="F10" s="271"/>
      <c r="G10" s="271"/>
      <c r="H10" s="268"/>
      <c r="I10" s="360" t="s">
        <v>180</v>
      </c>
      <c r="J10" s="360"/>
      <c r="K10" s="360"/>
      <c r="L10" s="360"/>
      <c r="M10" s="360"/>
      <c r="N10" s="360"/>
      <c r="O10" s="360"/>
    </row>
    <row r="11" spans="2:17" ht="17.25" customHeight="1" thickBot="1">
      <c r="B11" s="271"/>
      <c r="C11" s="271"/>
      <c r="D11" s="271"/>
      <c r="E11" s="268"/>
      <c r="F11" s="278"/>
      <c r="G11" s="278"/>
      <c r="H11" s="278"/>
      <c r="I11" s="278"/>
      <c r="J11" s="278"/>
      <c r="K11" s="278"/>
      <c r="L11" s="278"/>
      <c r="M11" s="278"/>
      <c r="N11" s="279"/>
      <c r="O11" s="279"/>
    </row>
    <row r="12" spans="2:17" ht="40.5" customHeight="1" thickBot="1">
      <c r="B12" s="386" t="s">
        <v>1</v>
      </c>
      <c r="C12" s="347" t="s">
        <v>198</v>
      </c>
      <c r="D12" s="387" t="s">
        <v>93</v>
      </c>
      <c r="E12" s="388" t="s">
        <v>2</v>
      </c>
      <c r="F12" s="307" t="s">
        <v>3</v>
      </c>
      <c r="G12" s="308"/>
      <c r="H12" s="308"/>
      <c r="I12" s="308"/>
      <c r="J12" s="309"/>
      <c r="K12" s="307" t="s">
        <v>20</v>
      </c>
      <c r="L12" s="308"/>
      <c r="M12" s="308"/>
      <c r="N12" s="309"/>
      <c r="O12" s="362" t="s">
        <v>4</v>
      </c>
    </row>
    <row r="13" spans="2:17" ht="19.5" customHeight="1" thickBot="1">
      <c r="B13" s="386"/>
      <c r="C13" s="348"/>
      <c r="D13" s="387"/>
      <c r="E13" s="382"/>
      <c r="F13" s="381" t="s">
        <v>14</v>
      </c>
      <c r="G13" s="312" t="s">
        <v>13</v>
      </c>
      <c r="H13" s="384"/>
      <c r="I13" s="384"/>
      <c r="J13" s="385"/>
      <c r="K13" s="310" t="s">
        <v>16</v>
      </c>
      <c r="L13" s="311"/>
      <c r="M13" s="312" t="s">
        <v>27</v>
      </c>
      <c r="N13" s="311"/>
      <c r="O13" s="363"/>
    </row>
    <row r="14" spans="2:17" ht="15.75" customHeight="1" thickBot="1">
      <c r="B14" s="386"/>
      <c r="C14" s="348"/>
      <c r="D14" s="387"/>
      <c r="E14" s="382"/>
      <c r="F14" s="382"/>
      <c r="G14" s="371" t="s">
        <v>15</v>
      </c>
      <c r="H14" s="374" t="s">
        <v>17</v>
      </c>
      <c r="I14" s="365" t="s">
        <v>18</v>
      </c>
      <c r="J14" s="368" t="s">
        <v>19</v>
      </c>
      <c r="K14" s="350">
        <v>1</v>
      </c>
      <c r="L14" s="353">
        <v>2</v>
      </c>
      <c r="M14" s="390">
        <v>3</v>
      </c>
      <c r="N14" s="353">
        <v>4</v>
      </c>
      <c r="O14" s="363"/>
    </row>
    <row r="15" spans="2:17" ht="15" customHeight="1" thickBot="1">
      <c r="B15" s="386"/>
      <c r="C15" s="348"/>
      <c r="D15" s="387"/>
      <c r="E15" s="382"/>
      <c r="F15" s="382"/>
      <c r="G15" s="372"/>
      <c r="H15" s="375"/>
      <c r="I15" s="366"/>
      <c r="J15" s="369"/>
      <c r="K15" s="351"/>
      <c r="L15" s="354"/>
      <c r="M15" s="391"/>
      <c r="N15" s="354"/>
      <c r="O15" s="363"/>
    </row>
    <row r="16" spans="2:17" ht="23.25" customHeight="1" thickBot="1">
      <c r="B16" s="386"/>
      <c r="C16" s="349"/>
      <c r="D16" s="387"/>
      <c r="E16" s="389"/>
      <c r="F16" s="383"/>
      <c r="G16" s="373"/>
      <c r="H16" s="376"/>
      <c r="I16" s="367"/>
      <c r="J16" s="370"/>
      <c r="K16" s="352"/>
      <c r="L16" s="355"/>
      <c r="M16" s="392"/>
      <c r="N16" s="355"/>
      <c r="O16" s="364"/>
      <c r="Q16" s="3"/>
    </row>
    <row r="17" spans="1:18" ht="17.25" customHeight="1" thickBot="1">
      <c r="B17" s="318" t="s">
        <v>101</v>
      </c>
      <c r="C17" s="319"/>
      <c r="D17" s="319"/>
      <c r="E17" s="55">
        <f>E18+E24</f>
        <v>81</v>
      </c>
      <c r="F17" s="55">
        <f t="shared" ref="F17:N17" si="0">F18+F24</f>
        <v>2430</v>
      </c>
      <c r="G17" s="55">
        <f t="shared" si="0"/>
        <v>706</v>
      </c>
      <c r="H17" s="55">
        <f t="shared" si="0"/>
        <v>104</v>
      </c>
      <c r="I17" s="55">
        <f t="shared" si="0"/>
        <v>0</v>
      </c>
      <c r="J17" s="55">
        <f t="shared" si="0"/>
        <v>1620</v>
      </c>
      <c r="K17" s="55">
        <f t="shared" si="0"/>
        <v>18</v>
      </c>
      <c r="L17" s="55">
        <f t="shared" si="0"/>
        <v>18</v>
      </c>
      <c r="M17" s="55">
        <f t="shared" si="0"/>
        <v>18</v>
      </c>
      <c r="N17" s="55">
        <f t="shared" si="0"/>
        <v>0</v>
      </c>
      <c r="O17" s="101"/>
      <c r="Q17" s="3"/>
    </row>
    <row r="18" spans="1:18" ht="23.25" customHeight="1" thickBot="1">
      <c r="B18" s="313" t="s">
        <v>179</v>
      </c>
      <c r="C18" s="314"/>
      <c r="D18" s="315"/>
      <c r="E18" s="96">
        <f>E19+E20+E21+E22+E23</f>
        <v>15</v>
      </c>
      <c r="F18" s="96">
        <f t="shared" ref="F18:N18" si="1">F19+F20+F21+F22+F23</f>
        <v>450</v>
      </c>
      <c r="G18" s="96">
        <f t="shared" si="1"/>
        <v>46</v>
      </c>
      <c r="H18" s="96">
        <f t="shared" si="1"/>
        <v>104</v>
      </c>
      <c r="I18" s="96">
        <f t="shared" si="1"/>
        <v>0</v>
      </c>
      <c r="J18" s="96">
        <f t="shared" si="1"/>
        <v>300</v>
      </c>
      <c r="K18" s="96">
        <f t="shared" si="1"/>
        <v>8</v>
      </c>
      <c r="L18" s="96">
        <f t="shared" si="1"/>
        <v>2</v>
      </c>
      <c r="M18" s="96">
        <f t="shared" si="1"/>
        <v>0</v>
      </c>
      <c r="N18" s="96">
        <f t="shared" si="1"/>
        <v>0</v>
      </c>
      <c r="O18" s="96"/>
    </row>
    <row r="19" spans="1:18" ht="30">
      <c r="A19" s="52"/>
      <c r="B19" s="58" t="s">
        <v>90</v>
      </c>
      <c r="C19" s="58" t="s">
        <v>71</v>
      </c>
      <c r="D19" s="78" t="s">
        <v>28</v>
      </c>
      <c r="E19" s="15">
        <v>3</v>
      </c>
      <c r="F19" s="15">
        <v>90</v>
      </c>
      <c r="G19" s="16"/>
      <c r="H19" s="18">
        <v>30</v>
      </c>
      <c r="I19" s="18"/>
      <c r="J19" s="97">
        <v>60</v>
      </c>
      <c r="K19" s="99">
        <v>2</v>
      </c>
      <c r="L19" s="19"/>
      <c r="M19" s="16"/>
      <c r="N19" s="19"/>
      <c r="O19" s="262" t="s">
        <v>36</v>
      </c>
      <c r="R19" s="3"/>
    </row>
    <row r="20" spans="1:18" s="7" customFormat="1" ht="21" customHeight="1">
      <c r="A20" s="54"/>
      <c r="B20" s="59" t="s">
        <v>89</v>
      </c>
      <c r="C20" s="59" t="s">
        <v>84</v>
      </c>
      <c r="D20" s="79" t="s">
        <v>103</v>
      </c>
      <c r="E20" s="20">
        <v>3</v>
      </c>
      <c r="F20" s="20">
        <v>90</v>
      </c>
      <c r="G20" s="107"/>
      <c r="H20" s="9">
        <v>30</v>
      </c>
      <c r="I20" s="9"/>
      <c r="J20" s="98">
        <v>60</v>
      </c>
      <c r="K20" s="267">
        <v>2</v>
      </c>
      <c r="L20" s="39"/>
      <c r="M20" s="105"/>
      <c r="N20" s="39"/>
      <c r="O20" s="255" t="s">
        <v>36</v>
      </c>
    </row>
    <row r="21" spans="1:18" ht="21" customHeight="1">
      <c r="A21" s="52"/>
      <c r="B21" s="59" t="s">
        <v>89</v>
      </c>
      <c r="C21" s="59" t="s">
        <v>84</v>
      </c>
      <c r="D21" s="79" t="s">
        <v>104</v>
      </c>
      <c r="E21" s="20">
        <v>3</v>
      </c>
      <c r="F21" s="20">
        <v>90</v>
      </c>
      <c r="G21" s="21"/>
      <c r="H21" s="9">
        <v>30</v>
      </c>
      <c r="I21" s="9"/>
      <c r="J21" s="98">
        <v>60</v>
      </c>
      <c r="K21" s="267"/>
      <c r="L21" s="266">
        <v>2</v>
      </c>
      <c r="M21" s="21"/>
      <c r="N21" s="266"/>
      <c r="O21" s="255" t="s">
        <v>36</v>
      </c>
      <c r="R21" s="3"/>
    </row>
    <row r="22" spans="1:18" ht="21" customHeight="1">
      <c r="A22" s="52"/>
      <c r="B22" s="60" t="s">
        <v>90</v>
      </c>
      <c r="C22" s="77" t="s">
        <v>105</v>
      </c>
      <c r="D22" s="80" t="s">
        <v>29</v>
      </c>
      <c r="E22" s="20">
        <v>3</v>
      </c>
      <c r="F22" s="20">
        <v>90</v>
      </c>
      <c r="G22" s="21">
        <v>16</v>
      </c>
      <c r="H22" s="9">
        <v>14</v>
      </c>
      <c r="I22" s="9"/>
      <c r="J22" s="98">
        <v>60</v>
      </c>
      <c r="K22" s="267">
        <v>2</v>
      </c>
      <c r="L22" s="266"/>
      <c r="M22" s="21"/>
      <c r="N22" s="266"/>
      <c r="O22" s="255" t="s">
        <v>36</v>
      </c>
      <c r="R22" s="3"/>
    </row>
    <row r="23" spans="1:18" ht="21" customHeight="1" thickBot="1">
      <c r="A23" s="52"/>
      <c r="B23" s="77" t="s">
        <v>90</v>
      </c>
      <c r="C23" s="61" t="s">
        <v>85</v>
      </c>
      <c r="D23" s="81" t="s">
        <v>30</v>
      </c>
      <c r="E23" s="15">
        <v>3</v>
      </c>
      <c r="F23" s="15">
        <v>90</v>
      </c>
      <c r="G23" s="16">
        <v>30</v>
      </c>
      <c r="H23" s="18"/>
      <c r="I23" s="18"/>
      <c r="J23" s="97">
        <v>60</v>
      </c>
      <c r="K23" s="99">
        <v>2</v>
      </c>
      <c r="L23" s="19"/>
      <c r="M23" s="16"/>
      <c r="N23" s="247"/>
      <c r="O23" s="104" t="s">
        <v>36</v>
      </c>
      <c r="R23" s="3"/>
    </row>
    <row r="24" spans="1:18" ht="22.5" customHeight="1" thickBot="1">
      <c r="A24" s="52"/>
      <c r="B24" s="316" t="s">
        <v>94</v>
      </c>
      <c r="C24" s="316"/>
      <c r="D24" s="316"/>
      <c r="E24" s="57">
        <f t="shared" ref="E24:N24" si="2">E25+E40</f>
        <v>66</v>
      </c>
      <c r="F24" s="57">
        <f t="shared" si="2"/>
        <v>1980</v>
      </c>
      <c r="G24" s="57">
        <f t="shared" si="2"/>
        <v>660</v>
      </c>
      <c r="H24" s="57">
        <f t="shared" si="2"/>
        <v>0</v>
      </c>
      <c r="I24" s="57">
        <f t="shared" si="2"/>
        <v>0</v>
      </c>
      <c r="J24" s="57">
        <f t="shared" si="2"/>
        <v>1320</v>
      </c>
      <c r="K24" s="57">
        <f t="shared" si="2"/>
        <v>10</v>
      </c>
      <c r="L24" s="57">
        <f t="shared" si="2"/>
        <v>16</v>
      </c>
      <c r="M24" s="57">
        <f t="shared" si="2"/>
        <v>18</v>
      </c>
      <c r="N24" s="57">
        <f t="shared" si="2"/>
        <v>0</v>
      </c>
      <c r="O24" s="280"/>
    </row>
    <row r="25" spans="1:18" ht="21" customHeight="1" thickBot="1">
      <c r="A25" s="52"/>
      <c r="B25" s="317" t="s">
        <v>7</v>
      </c>
      <c r="C25" s="317"/>
      <c r="D25" s="317"/>
      <c r="E25" s="95">
        <f>E26+E27+E28+E29+E30+E31+E32+E33+E34+E35+E36+E37+E38+E39</f>
        <v>48</v>
      </c>
      <c r="F25" s="95">
        <f>F26+F27+F28+F29+F30+F31+F32+F33+F34+F35+F36+F37+F38+F39</f>
        <v>1440</v>
      </c>
      <c r="G25" s="95">
        <f t="shared" ref="G25:N25" si="3">G26+G27+G28+G29+G30+G31+G32+G33+G34+G35+G36+G37+G38+G39</f>
        <v>480</v>
      </c>
      <c r="H25" s="95">
        <f t="shared" si="3"/>
        <v>0</v>
      </c>
      <c r="I25" s="95">
        <f t="shared" si="3"/>
        <v>0</v>
      </c>
      <c r="J25" s="95">
        <f t="shared" si="3"/>
        <v>960</v>
      </c>
      <c r="K25" s="95">
        <f t="shared" si="3"/>
        <v>6</v>
      </c>
      <c r="L25" s="95">
        <f t="shared" si="3"/>
        <v>12</v>
      </c>
      <c r="M25" s="95">
        <f t="shared" si="3"/>
        <v>14</v>
      </c>
      <c r="N25" s="95">
        <f t="shared" si="3"/>
        <v>0</v>
      </c>
      <c r="O25" s="281"/>
    </row>
    <row r="26" spans="1:18" ht="18.75" customHeight="1">
      <c r="A26" s="52"/>
      <c r="B26" s="60" t="s">
        <v>90</v>
      </c>
      <c r="C26" s="66" t="s">
        <v>70</v>
      </c>
      <c r="D26" s="82" t="s">
        <v>39</v>
      </c>
      <c r="E26" s="255">
        <v>3</v>
      </c>
      <c r="F26" s="255">
        <v>90</v>
      </c>
      <c r="G26" s="23">
        <v>30</v>
      </c>
      <c r="H26" s="8"/>
      <c r="I26" s="8"/>
      <c r="J26" s="13">
        <v>60</v>
      </c>
      <c r="K26" s="256">
        <v>2</v>
      </c>
      <c r="L26" s="257"/>
      <c r="M26" s="106"/>
      <c r="N26" s="258"/>
      <c r="O26" s="255" t="s">
        <v>34</v>
      </c>
    </row>
    <row r="27" spans="1:18" ht="18.75" customHeight="1">
      <c r="A27" s="52"/>
      <c r="B27" s="66" t="s">
        <v>90</v>
      </c>
      <c r="C27" s="60" t="s">
        <v>77</v>
      </c>
      <c r="D27" s="83" t="s">
        <v>21</v>
      </c>
      <c r="E27" s="255">
        <v>3</v>
      </c>
      <c r="F27" s="255">
        <v>90</v>
      </c>
      <c r="G27" s="23">
        <v>30</v>
      </c>
      <c r="H27" s="8"/>
      <c r="I27" s="8"/>
      <c r="J27" s="13">
        <v>60</v>
      </c>
      <c r="K27" s="256">
        <v>2</v>
      </c>
      <c r="L27" s="257"/>
      <c r="M27" s="106"/>
      <c r="N27" s="258"/>
      <c r="O27" s="255" t="s">
        <v>34</v>
      </c>
    </row>
    <row r="28" spans="1:18" ht="18.75" customHeight="1">
      <c r="A28" s="52"/>
      <c r="B28" s="66" t="s">
        <v>90</v>
      </c>
      <c r="C28" s="60" t="s">
        <v>78</v>
      </c>
      <c r="D28" s="83" t="s">
        <v>22</v>
      </c>
      <c r="E28" s="255">
        <v>3</v>
      </c>
      <c r="F28" s="255">
        <v>90</v>
      </c>
      <c r="G28" s="23">
        <v>30</v>
      </c>
      <c r="H28" s="8"/>
      <c r="I28" s="8"/>
      <c r="J28" s="13">
        <v>60</v>
      </c>
      <c r="K28" s="256">
        <v>2</v>
      </c>
      <c r="L28" s="257"/>
      <c r="M28" s="106"/>
      <c r="N28" s="258"/>
      <c r="O28" s="255" t="s">
        <v>34</v>
      </c>
    </row>
    <row r="29" spans="1:18" ht="18.75" customHeight="1">
      <c r="A29" s="52"/>
      <c r="B29" s="66" t="s">
        <v>90</v>
      </c>
      <c r="C29" s="60" t="s">
        <v>71</v>
      </c>
      <c r="D29" s="83" t="s">
        <v>40</v>
      </c>
      <c r="E29" s="255">
        <v>6</v>
      </c>
      <c r="F29" s="255">
        <v>180</v>
      </c>
      <c r="G29" s="23">
        <v>60</v>
      </c>
      <c r="H29" s="8"/>
      <c r="I29" s="8"/>
      <c r="J29" s="13">
        <v>120</v>
      </c>
      <c r="K29" s="256"/>
      <c r="L29" s="257">
        <v>4</v>
      </c>
      <c r="M29" s="107"/>
      <c r="N29" s="258"/>
      <c r="O29" s="255" t="s">
        <v>34</v>
      </c>
    </row>
    <row r="30" spans="1:18" ht="30">
      <c r="A30" s="52"/>
      <c r="B30" s="66" t="s">
        <v>90</v>
      </c>
      <c r="C30" s="60" t="s">
        <v>79</v>
      </c>
      <c r="D30" s="84" t="s">
        <v>55</v>
      </c>
      <c r="E30" s="255">
        <v>3</v>
      </c>
      <c r="F30" s="255">
        <v>90</v>
      </c>
      <c r="G30" s="23">
        <v>30</v>
      </c>
      <c r="H30" s="8"/>
      <c r="I30" s="8"/>
      <c r="J30" s="13">
        <v>60</v>
      </c>
      <c r="K30" s="282"/>
      <c r="L30" s="257">
        <v>2</v>
      </c>
      <c r="M30" s="106"/>
      <c r="N30" s="258"/>
      <c r="O30" s="255" t="s">
        <v>34</v>
      </c>
    </row>
    <row r="31" spans="1:18" ht="22.5" customHeight="1">
      <c r="A31" s="52"/>
      <c r="B31" s="66" t="s">
        <v>90</v>
      </c>
      <c r="C31" s="60" t="s">
        <v>80</v>
      </c>
      <c r="D31" s="80" t="s">
        <v>57</v>
      </c>
      <c r="E31" s="255">
        <v>3</v>
      </c>
      <c r="F31" s="255">
        <v>90</v>
      </c>
      <c r="G31" s="23">
        <v>30</v>
      </c>
      <c r="H31" s="8"/>
      <c r="I31" s="8"/>
      <c r="J31" s="13">
        <v>60</v>
      </c>
      <c r="K31" s="282"/>
      <c r="L31" s="257">
        <v>2</v>
      </c>
      <c r="M31" s="106"/>
      <c r="N31" s="258"/>
      <c r="O31" s="255" t="s">
        <v>34</v>
      </c>
    </row>
    <row r="32" spans="1:18" ht="22.5" customHeight="1">
      <c r="A32" s="52"/>
      <c r="B32" s="66" t="s">
        <v>90</v>
      </c>
      <c r="C32" s="60" t="s">
        <v>81</v>
      </c>
      <c r="D32" s="85" t="s">
        <v>54</v>
      </c>
      <c r="E32" s="255">
        <v>3</v>
      </c>
      <c r="F32" s="255">
        <v>90</v>
      </c>
      <c r="G32" s="23">
        <v>30</v>
      </c>
      <c r="H32" s="8"/>
      <c r="I32" s="8"/>
      <c r="J32" s="13">
        <v>60</v>
      </c>
      <c r="K32" s="282"/>
      <c r="L32" s="257">
        <v>2</v>
      </c>
      <c r="M32" s="259"/>
      <c r="N32" s="258"/>
      <c r="O32" s="255" t="s">
        <v>34</v>
      </c>
    </row>
    <row r="33" spans="1:15" ht="22.5" customHeight="1">
      <c r="A33" s="52"/>
      <c r="B33" s="66" t="s">
        <v>90</v>
      </c>
      <c r="C33" s="60" t="s">
        <v>72</v>
      </c>
      <c r="D33" s="80" t="s">
        <v>42</v>
      </c>
      <c r="E33" s="255">
        <v>3</v>
      </c>
      <c r="F33" s="255">
        <v>90</v>
      </c>
      <c r="G33" s="23">
        <v>30</v>
      </c>
      <c r="H33" s="8"/>
      <c r="I33" s="8"/>
      <c r="J33" s="13">
        <v>60</v>
      </c>
      <c r="K33" s="282"/>
      <c r="L33" s="257">
        <v>2</v>
      </c>
      <c r="M33" s="252"/>
      <c r="N33" s="258"/>
      <c r="O33" s="255" t="s">
        <v>34</v>
      </c>
    </row>
    <row r="34" spans="1:15" ht="22.5" customHeight="1">
      <c r="A34" s="52"/>
      <c r="B34" s="66" t="s">
        <v>90</v>
      </c>
      <c r="C34" s="60" t="s">
        <v>82</v>
      </c>
      <c r="D34" s="83" t="s">
        <v>56</v>
      </c>
      <c r="E34" s="255">
        <v>3</v>
      </c>
      <c r="F34" s="255">
        <v>90</v>
      </c>
      <c r="G34" s="23">
        <v>30</v>
      </c>
      <c r="H34" s="8"/>
      <c r="I34" s="8"/>
      <c r="J34" s="13">
        <v>60</v>
      </c>
      <c r="K34" s="282"/>
      <c r="L34" s="258"/>
      <c r="M34" s="23">
        <v>2</v>
      </c>
      <c r="N34" s="258"/>
      <c r="O34" s="255" t="s">
        <v>34</v>
      </c>
    </row>
    <row r="35" spans="1:15" ht="30">
      <c r="A35" s="52"/>
      <c r="B35" s="66" t="s">
        <v>90</v>
      </c>
      <c r="C35" s="60" t="s">
        <v>83</v>
      </c>
      <c r="D35" s="84" t="s">
        <v>52</v>
      </c>
      <c r="E35" s="255">
        <v>3</v>
      </c>
      <c r="F35" s="255">
        <v>90</v>
      </c>
      <c r="G35" s="23">
        <v>30</v>
      </c>
      <c r="H35" s="8"/>
      <c r="I35" s="8"/>
      <c r="J35" s="13">
        <v>60</v>
      </c>
      <c r="K35" s="282"/>
      <c r="L35" s="257"/>
      <c r="M35" s="252">
        <v>2</v>
      </c>
      <c r="N35" s="258"/>
      <c r="O35" s="255" t="s">
        <v>34</v>
      </c>
    </row>
    <row r="36" spans="1:15" ht="20.25" customHeight="1">
      <c r="A36" s="52"/>
      <c r="B36" s="66" t="s">
        <v>90</v>
      </c>
      <c r="C36" s="60" t="s">
        <v>73</v>
      </c>
      <c r="D36" s="83" t="s">
        <v>46</v>
      </c>
      <c r="E36" s="255">
        <v>3</v>
      </c>
      <c r="F36" s="255">
        <v>90</v>
      </c>
      <c r="G36" s="23">
        <v>30</v>
      </c>
      <c r="H36" s="8"/>
      <c r="I36" s="8"/>
      <c r="J36" s="13">
        <v>60</v>
      </c>
      <c r="K36" s="256"/>
      <c r="L36" s="257"/>
      <c r="M36" s="252">
        <v>2</v>
      </c>
      <c r="N36" s="258"/>
      <c r="O36" s="255" t="s">
        <v>34</v>
      </c>
    </row>
    <row r="37" spans="1:15" ht="20.25" customHeight="1">
      <c r="A37" s="52"/>
      <c r="B37" s="66" t="s">
        <v>90</v>
      </c>
      <c r="C37" s="60" t="s">
        <v>74</v>
      </c>
      <c r="D37" s="83" t="s">
        <v>53</v>
      </c>
      <c r="E37" s="255">
        <v>3</v>
      </c>
      <c r="F37" s="255">
        <v>90</v>
      </c>
      <c r="G37" s="23">
        <v>30</v>
      </c>
      <c r="H37" s="8"/>
      <c r="I37" s="8"/>
      <c r="J37" s="13">
        <v>60</v>
      </c>
      <c r="K37" s="256"/>
      <c r="L37" s="257"/>
      <c r="M37" s="252">
        <v>2</v>
      </c>
      <c r="N37" s="258"/>
      <c r="O37" s="255" t="s">
        <v>34</v>
      </c>
    </row>
    <row r="38" spans="1:15" ht="20.25" customHeight="1">
      <c r="A38" s="52"/>
      <c r="B38" s="66" t="s">
        <v>90</v>
      </c>
      <c r="C38" s="60" t="s">
        <v>75</v>
      </c>
      <c r="D38" s="84" t="s">
        <v>48</v>
      </c>
      <c r="E38" s="255">
        <v>3</v>
      </c>
      <c r="F38" s="255">
        <v>90</v>
      </c>
      <c r="G38" s="23">
        <v>30</v>
      </c>
      <c r="H38" s="8"/>
      <c r="I38" s="8"/>
      <c r="J38" s="13">
        <v>60</v>
      </c>
      <c r="K38" s="256"/>
      <c r="L38" s="257"/>
      <c r="M38" s="252">
        <v>2</v>
      </c>
      <c r="N38" s="258"/>
      <c r="O38" s="255" t="s">
        <v>34</v>
      </c>
    </row>
    <row r="39" spans="1:15" ht="20.25" customHeight="1" thickBot="1">
      <c r="A39" s="52"/>
      <c r="B39" s="67" t="s">
        <v>90</v>
      </c>
      <c r="C39" s="61" t="s">
        <v>76</v>
      </c>
      <c r="D39" s="86" t="s">
        <v>43</v>
      </c>
      <c r="E39" s="263">
        <v>6</v>
      </c>
      <c r="F39" s="263">
        <v>180</v>
      </c>
      <c r="G39" s="49">
        <v>60</v>
      </c>
      <c r="H39" s="30"/>
      <c r="I39" s="30"/>
      <c r="J39" s="33">
        <v>120</v>
      </c>
      <c r="K39" s="264"/>
      <c r="L39" s="48"/>
      <c r="M39" s="253">
        <v>4</v>
      </c>
      <c r="N39" s="265"/>
      <c r="O39" s="263" t="s">
        <v>34</v>
      </c>
    </row>
    <row r="40" spans="1:15" ht="24" customHeight="1" thickBot="1">
      <c r="A40" s="52"/>
      <c r="B40" s="317" t="s">
        <v>8</v>
      </c>
      <c r="C40" s="317"/>
      <c r="D40" s="317"/>
      <c r="E40" s="57">
        <f>E41+E43+E45+E47+E49+E51</f>
        <v>18</v>
      </c>
      <c r="F40" s="57">
        <f>F41+F43+F45+F47+F49+F51</f>
        <v>540</v>
      </c>
      <c r="G40" s="57">
        <f>G41+G43+G45+G47+G49+G51</f>
        <v>180</v>
      </c>
      <c r="H40" s="57">
        <f t="shared" ref="H40:N40" si="4">H41+H43+H45+H47+H49+H51</f>
        <v>0</v>
      </c>
      <c r="I40" s="57">
        <f t="shared" si="4"/>
        <v>0</v>
      </c>
      <c r="J40" s="57">
        <f t="shared" si="4"/>
        <v>360</v>
      </c>
      <c r="K40" s="57">
        <f t="shared" si="4"/>
        <v>4</v>
      </c>
      <c r="L40" s="57">
        <f t="shared" si="4"/>
        <v>4</v>
      </c>
      <c r="M40" s="57">
        <f t="shared" si="4"/>
        <v>4</v>
      </c>
      <c r="N40" s="57">
        <f t="shared" si="4"/>
        <v>0</v>
      </c>
      <c r="O40" s="280"/>
    </row>
    <row r="41" spans="1:15" ht="21" customHeight="1">
      <c r="A41" s="52"/>
      <c r="B41" s="58" t="s">
        <v>90</v>
      </c>
      <c r="C41" s="68" t="s">
        <v>58</v>
      </c>
      <c r="D41" s="87" t="s">
        <v>24</v>
      </c>
      <c r="E41" s="320">
        <v>3</v>
      </c>
      <c r="F41" s="320">
        <v>90</v>
      </c>
      <c r="G41" s="334">
        <v>30</v>
      </c>
      <c r="H41" s="380"/>
      <c r="I41" s="380"/>
      <c r="J41" s="379">
        <v>60</v>
      </c>
      <c r="K41" s="330">
        <v>2</v>
      </c>
      <c r="L41" s="332"/>
      <c r="M41" s="334"/>
      <c r="N41" s="335"/>
      <c r="O41" s="378" t="s">
        <v>34</v>
      </c>
    </row>
    <row r="42" spans="1:15" ht="21" customHeight="1">
      <c r="A42" s="52"/>
      <c r="B42" s="66" t="s">
        <v>90</v>
      </c>
      <c r="C42" s="69" t="s">
        <v>59</v>
      </c>
      <c r="D42" s="88" t="s">
        <v>33</v>
      </c>
      <c r="E42" s="321"/>
      <c r="F42" s="321"/>
      <c r="G42" s="322"/>
      <c r="H42" s="323"/>
      <c r="I42" s="323"/>
      <c r="J42" s="343"/>
      <c r="K42" s="331"/>
      <c r="L42" s="333"/>
      <c r="M42" s="322"/>
      <c r="N42" s="328"/>
      <c r="O42" s="341"/>
    </row>
    <row r="43" spans="1:15" ht="21" customHeight="1">
      <c r="A43" s="52"/>
      <c r="B43" s="66" t="s">
        <v>90</v>
      </c>
      <c r="C43" s="69" t="s">
        <v>60</v>
      </c>
      <c r="D43" s="89" t="s">
        <v>23</v>
      </c>
      <c r="E43" s="321">
        <v>3</v>
      </c>
      <c r="F43" s="321">
        <v>90</v>
      </c>
      <c r="G43" s="322">
        <v>30</v>
      </c>
      <c r="H43" s="323"/>
      <c r="I43" s="323"/>
      <c r="J43" s="343">
        <v>60</v>
      </c>
      <c r="K43" s="331">
        <v>2</v>
      </c>
      <c r="L43" s="333"/>
      <c r="M43" s="322"/>
      <c r="N43" s="328"/>
      <c r="O43" s="341" t="s">
        <v>34</v>
      </c>
    </row>
    <row r="44" spans="1:15" ht="21" customHeight="1">
      <c r="A44" s="52"/>
      <c r="B44" s="66" t="s">
        <v>90</v>
      </c>
      <c r="C44" s="69" t="s">
        <v>61</v>
      </c>
      <c r="D44" s="89" t="s">
        <v>35</v>
      </c>
      <c r="E44" s="321"/>
      <c r="F44" s="321"/>
      <c r="G44" s="322"/>
      <c r="H44" s="323"/>
      <c r="I44" s="323"/>
      <c r="J44" s="343"/>
      <c r="K44" s="331"/>
      <c r="L44" s="333"/>
      <c r="M44" s="322"/>
      <c r="N44" s="328"/>
      <c r="O44" s="341"/>
    </row>
    <row r="45" spans="1:15" ht="21" customHeight="1">
      <c r="A45" s="52"/>
      <c r="B45" s="66" t="s">
        <v>90</v>
      </c>
      <c r="C45" s="69" t="s">
        <v>62</v>
      </c>
      <c r="D45" s="89" t="s">
        <v>41</v>
      </c>
      <c r="E45" s="321">
        <v>3</v>
      </c>
      <c r="F45" s="321">
        <v>90</v>
      </c>
      <c r="G45" s="322">
        <v>30</v>
      </c>
      <c r="H45" s="323"/>
      <c r="I45" s="323"/>
      <c r="J45" s="343">
        <v>60</v>
      </c>
      <c r="K45" s="331"/>
      <c r="L45" s="333">
        <v>2</v>
      </c>
      <c r="M45" s="329"/>
      <c r="N45" s="328"/>
      <c r="O45" s="341" t="s">
        <v>34</v>
      </c>
    </row>
    <row r="46" spans="1:15" ht="21" customHeight="1">
      <c r="A46" s="52"/>
      <c r="B46" s="66" t="s">
        <v>90</v>
      </c>
      <c r="C46" s="69" t="s">
        <v>63</v>
      </c>
      <c r="D46" s="90" t="s">
        <v>51</v>
      </c>
      <c r="E46" s="321"/>
      <c r="F46" s="321"/>
      <c r="G46" s="322"/>
      <c r="H46" s="323"/>
      <c r="I46" s="323"/>
      <c r="J46" s="343"/>
      <c r="K46" s="331"/>
      <c r="L46" s="333"/>
      <c r="M46" s="329"/>
      <c r="N46" s="328"/>
      <c r="O46" s="341"/>
    </row>
    <row r="47" spans="1:15" ht="21" customHeight="1">
      <c r="A47" s="52"/>
      <c r="B47" s="66" t="s">
        <v>90</v>
      </c>
      <c r="C47" s="69" t="s">
        <v>64</v>
      </c>
      <c r="D47" s="89" t="s">
        <v>44</v>
      </c>
      <c r="E47" s="321">
        <v>3</v>
      </c>
      <c r="F47" s="321">
        <v>90</v>
      </c>
      <c r="G47" s="322">
        <v>30</v>
      </c>
      <c r="H47" s="323"/>
      <c r="I47" s="323"/>
      <c r="J47" s="343">
        <v>60</v>
      </c>
      <c r="K47" s="331"/>
      <c r="L47" s="333">
        <v>2</v>
      </c>
      <c r="M47" s="329"/>
      <c r="N47" s="328"/>
      <c r="O47" s="341" t="s">
        <v>34</v>
      </c>
    </row>
    <row r="48" spans="1:15" ht="21" customHeight="1">
      <c r="A48" s="52"/>
      <c r="B48" s="66" t="s">
        <v>90</v>
      </c>
      <c r="C48" s="69" t="s">
        <v>65</v>
      </c>
      <c r="D48" s="90" t="s">
        <v>45</v>
      </c>
      <c r="E48" s="321"/>
      <c r="F48" s="321"/>
      <c r="G48" s="322"/>
      <c r="H48" s="323"/>
      <c r="I48" s="323"/>
      <c r="J48" s="343"/>
      <c r="K48" s="331"/>
      <c r="L48" s="333"/>
      <c r="M48" s="329"/>
      <c r="N48" s="328"/>
      <c r="O48" s="341"/>
    </row>
    <row r="49" spans="1:19" ht="21" customHeight="1">
      <c r="A49" s="52"/>
      <c r="B49" s="66" t="s">
        <v>90</v>
      </c>
      <c r="C49" s="69" t="s">
        <v>66</v>
      </c>
      <c r="D49" s="89" t="s">
        <v>47</v>
      </c>
      <c r="E49" s="321">
        <v>3</v>
      </c>
      <c r="F49" s="321">
        <v>90</v>
      </c>
      <c r="G49" s="322">
        <v>30</v>
      </c>
      <c r="H49" s="323"/>
      <c r="I49" s="323"/>
      <c r="J49" s="343">
        <v>60</v>
      </c>
      <c r="K49" s="331"/>
      <c r="L49" s="333"/>
      <c r="M49" s="322">
        <v>2</v>
      </c>
      <c r="N49" s="328"/>
      <c r="O49" s="341" t="s">
        <v>34</v>
      </c>
    </row>
    <row r="50" spans="1:19" ht="21" customHeight="1">
      <c r="A50" s="52"/>
      <c r="B50" s="66" t="s">
        <v>90</v>
      </c>
      <c r="C50" s="69" t="s">
        <v>67</v>
      </c>
      <c r="D50" s="88" t="s">
        <v>49</v>
      </c>
      <c r="E50" s="321"/>
      <c r="F50" s="321"/>
      <c r="G50" s="322"/>
      <c r="H50" s="323"/>
      <c r="I50" s="323"/>
      <c r="J50" s="343"/>
      <c r="K50" s="331"/>
      <c r="L50" s="333"/>
      <c r="M50" s="322"/>
      <c r="N50" s="328"/>
      <c r="O50" s="341"/>
    </row>
    <row r="51" spans="1:19" ht="21" customHeight="1">
      <c r="A51" s="52"/>
      <c r="B51" s="66" t="s">
        <v>90</v>
      </c>
      <c r="C51" s="69" t="s">
        <v>68</v>
      </c>
      <c r="D51" s="91" t="s">
        <v>38</v>
      </c>
      <c r="E51" s="321">
        <v>3</v>
      </c>
      <c r="F51" s="321">
        <v>90</v>
      </c>
      <c r="G51" s="322">
        <v>30</v>
      </c>
      <c r="H51" s="323"/>
      <c r="I51" s="323"/>
      <c r="J51" s="343">
        <v>60</v>
      </c>
      <c r="K51" s="331"/>
      <c r="L51" s="339"/>
      <c r="M51" s="322">
        <v>2</v>
      </c>
      <c r="N51" s="328"/>
      <c r="O51" s="336" t="s">
        <v>34</v>
      </c>
    </row>
    <row r="52" spans="1:19" ht="21" customHeight="1" thickBot="1">
      <c r="A52" s="52"/>
      <c r="B52" s="67" t="s">
        <v>90</v>
      </c>
      <c r="C52" s="70" t="s">
        <v>69</v>
      </c>
      <c r="D52" s="92" t="s">
        <v>50</v>
      </c>
      <c r="E52" s="326"/>
      <c r="F52" s="326"/>
      <c r="G52" s="327"/>
      <c r="H52" s="324"/>
      <c r="I52" s="325"/>
      <c r="J52" s="344"/>
      <c r="K52" s="338"/>
      <c r="L52" s="340"/>
      <c r="M52" s="327"/>
      <c r="N52" s="342"/>
      <c r="O52" s="337"/>
    </row>
    <row r="53" spans="1:19" ht="24" customHeight="1" thickBot="1">
      <c r="A53" s="52"/>
      <c r="B53" s="318" t="s">
        <v>95</v>
      </c>
      <c r="C53" s="319"/>
      <c r="D53" s="319"/>
      <c r="E53" s="56">
        <f>E54+E55+E56+E57+E58+E59</f>
        <v>39</v>
      </c>
      <c r="F53" s="56">
        <f>F54+F55+F56+F57+F58+F59</f>
        <v>1170</v>
      </c>
      <c r="G53" s="56">
        <f t="shared" ref="G53:J53" si="5">G54+G55+G56+G57+G58+G59</f>
        <v>0</v>
      </c>
      <c r="H53" s="56">
        <f t="shared" si="5"/>
        <v>0</v>
      </c>
      <c r="I53" s="56">
        <f t="shared" si="5"/>
        <v>0</v>
      </c>
      <c r="J53" s="56">
        <f t="shared" si="5"/>
        <v>1170</v>
      </c>
      <c r="K53" s="56">
        <v>0</v>
      </c>
      <c r="L53" s="56">
        <v>0</v>
      </c>
      <c r="M53" s="56">
        <v>0</v>
      </c>
      <c r="N53" s="56">
        <v>0</v>
      </c>
      <c r="O53" s="283"/>
    </row>
    <row r="54" spans="1:19" ht="18" customHeight="1">
      <c r="A54" s="52"/>
      <c r="B54" s="71"/>
      <c r="C54" s="254">
        <v>1</v>
      </c>
      <c r="D54" s="93" t="s">
        <v>96</v>
      </c>
      <c r="E54" s="262">
        <v>3</v>
      </c>
      <c r="F54" s="262">
        <v>90</v>
      </c>
      <c r="G54" s="284"/>
      <c r="H54" s="29"/>
      <c r="I54" s="29"/>
      <c r="J54" s="262">
        <v>90</v>
      </c>
      <c r="K54" s="260" t="s">
        <v>32</v>
      </c>
      <c r="L54" s="261"/>
      <c r="M54" s="50"/>
      <c r="N54" s="261"/>
      <c r="O54" s="262" t="s">
        <v>36</v>
      </c>
    </row>
    <row r="55" spans="1:19" ht="18" customHeight="1">
      <c r="A55" s="52"/>
      <c r="B55" s="72"/>
      <c r="C55" s="255">
        <v>2</v>
      </c>
      <c r="D55" s="94" t="s">
        <v>97</v>
      </c>
      <c r="E55" s="255">
        <v>4</v>
      </c>
      <c r="F55" s="255">
        <v>120</v>
      </c>
      <c r="G55" s="285"/>
      <c r="H55" s="8"/>
      <c r="I55" s="8"/>
      <c r="J55" s="255">
        <v>120</v>
      </c>
      <c r="K55" s="256"/>
      <c r="L55" s="258" t="s">
        <v>32</v>
      </c>
      <c r="M55" s="23"/>
      <c r="N55" s="258"/>
      <c r="O55" s="255" t="s">
        <v>36</v>
      </c>
    </row>
    <row r="56" spans="1:19" ht="18" customHeight="1">
      <c r="A56" s="52"/>
      <c r="B56" s="72"/>
      <c r="C56" s="255">
        <v>3</v>
      </c>
      <c r="D56" s="94" t="s">
        <v>98</v>
      </c>
      <c r="E56" s="255">
        <v>4</v>
      </c>
      <c r="F56" s="255">
        <v>120</v>
      </c>
      <c r="G56" s="285"/>
      <c r="H56" s="8"/>
      <c r="I56" s="8"/>
      <c r="J56" s="255">
        <v>120</v>
      </c>
      <c r="K56" s="256"/>
      <c r="L56" s="258"/>
      <c r="M56" s="23" t="s">
        <v>32</v>
      </c>
      <c r="N56" s="258"/>
      <c r="O56" s="255" t="s">
        <v>36</v>
      </c>
    </row>
    <row r="57" spans="1:19" ht="18" customHeight="1">
      <c r="A57" s="52"/>
      <c r="B57" s="72"/>
      <c r="C57" s="255">
        <v>4</v>
      </c>
      <c r="D57" s="94" t="s">
        <v>99</v>
      </c>
      <c r="E57" s="255">
        <v>4</v>
      </c>
      <c r="F57" s="255">
        <v>120</v>
      </c>
      <c r="G57" s="285"/>
      <c r="H57" s="8"/>
      <c r="I57" s="8"/>
      <c r="J57" s="255">
        <v>120</v>
      </c>
      <c r="K57" s="256"/>
      <c r="L57" s="258"/>
      <c r="M57" s="23"/>
      <c r="N57" s="258" t="s">
        <v>32</v>
      </c>
      <c r="O57" s="255" t="s">
        <v>36</v>
      </c>
      <c r="S57" s="4"/>
    </row>
    <row r="58" spans="1:19" ht="18" customHeight="1">
      <c r="A58" s="52"/>
      <c r="B58" s="73"/>
      <c r="C58" s="262">
        <v>5</v>
      </c>
      <c r="D58" s="75" t="s">
        <v>187</v>
      </c>
      <c r="E58" s="255">
        <v>4</v>
      </c>
      <c r="F58" s="255">
        <v>120</v>
      </c>
      <c r="G58" s="285"/>
      <c r="H58" s="8"/>
      <c r="I58" s="8"/>
      <c r="J58" s="255">
        <v>120</v>
      </c>
      <c r="K58" s="256"/>
      <c r="L58" s="258"/>
      <c r="M58" s="23"/>
      <c r="N58" s="258" t="s">
        <v>32</v>
      </c>
      <c r="O58" s="255" t="s">
        <v>36</v>
      </c>
    </row>
    <row r="59" spans="1:19" ht="18" customHeight="1" thickBot="1">
      <c r="A59" s="52"/>
      <c r="B59" s="74"/>
      <c r="C59" s="51">
        <v>6</v>
      </c>
      <c r="D59" s="76" t="s">
        <v>26</v>
      </c>
      <c r="E59" s="263">
        <v>20</v>
      </c>
      <c r="F59" s="263">
        <v>600</v>
      </c>
      <c r="G59" s="49"/>
      <c r="H59" s="30"/>
      <c r="I59" s="30"/>
      <c r="J59" s="263">
        <v>600</v>
      </c>
      <c r="K59" s="264"/>
      <c r="L59" s="265"/>
      <c r="M59" s="49"/>
      <c r="N59" s="258" t="s">
        <v>32</v>
      </c>
      <c r="O59" s="263" t="s">
        <v>37</v>
      </c>
    </row>
    <row r="60" spans="1:19" s="28" customFormat="1" ht="21" customHeight="1" thickBot="1">
      <c r="A60" s="53"/>
      <c r="B60" s="304" t="s">
        <v>100</v>
      </c>
      <c r="C60" s="305"/>
      <c r="D60" s="306"/>
      <c r="E60" s="57">
        <f t="shared" ref="E60:N60" si="6">E17+E53</f>
        <v>120</v>
      </c>
      <c r="F60" s="57">
        <f t="shared" si="6"/>
        <v>3600</v>
      </c>
      <c r="G60" s="57">
        <f t="shared" si="6"/>
        <v>706</v>
      </c>
      <c r="H60" s="57">
        <f t="shared" si="6"/>
        <v>104</v>
      </c>
      <c r="I60" s="57">
        <f t="shared" si="6"/>
        <v>0</v>
      </c>
      <c r="J60" s="57">
        <f t="shared" si="6"/>
        <v>2790</v>
      </c>
      <c r="K60" s="57">
        <f t="shared" si="6"/>
        <v>18</v>
      </c>
      <c r="L60" s="57">
        <f t="shared" si="6"/>
        <v>18</v>
      </c>
      <c r="M60" s="57">
        <f t="shared" si="6"/>
        <v>18</v>
      </c>
      <c r="N60" s="57">
        <f t="shared" si="6"/>
        <v>0</v>
      </c>
      <c r="O60" s="286"/>
    </row>
    <row r="61" spans="1:19"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70"/>
      <c r="P61" s="3"/>
      <c r="Q61" s="3"/>
    </row>
    <row r="62" spans="1:19"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70"/>
      <c r="P62" s="3"/>
      <c r="Q62" s="3"/>
    </row>
    <row r="63" spans="1:19"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70"/>
      <c r="P63" s="3"/>
      <c r="Q63" s="3"/>
    </row>
    <row r="64" spans="1:19">
      <c r="B64" s="14"/>
      <c r="C64" s="14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70"/>
      <c r="O64" s="270"/>
      <c r="P64" s="3"/>
    </row>
    <row r="65" spans="2:17" ht="21" customHeight="1">
      <c r="B65" s="14"/>
      <c r="C65" s="14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70"/>
      <c r="O65" s="270"/>
      <c r="P65" s="3"/>
    </row>
    <row r="66" spans="2:17"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70"/>
      <c r="O66" s="270"/>
      <c r="P66" s="3"/>
    </row>
    <row r="67" spans="2:17"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70"/>
      <c r="P67" s="3"/>
      <c r="Q67" s="3"/>
    </row>
    <row r="68" spans="2:17"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70"/>
      <c r="P68" s="3"/>
      <c r="Q68" s="3"/>
    </row>
    <row r="69" spans="2:17"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70"/>
      <c r="P69" s="3"/>
      <c r="Q69" s="3"/>
    </row>
    <row r="70" spans="2:17"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70"/>
      <c r="P70" s="3"/>
      <c r="Q70" s="3"/>
    </row>
    <row r="71" spans="2:17"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70"/>
      <c r="P71" s="3"/>
      <c r="Q71" s="3"/>
    </row>
    <row r="72" spans="2:17"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70"/>
      <c r="P72" s="3"/>
      <c r="Q72" s="3"/>
    </row>
  </sheetData>
  <mergeCells count="104">
    <mergeCell ref="D1:L1"/>
    <mergeCell ref="B17:D17"/>
    <mergeCell ref="E43:E44"/>
    <mergeCell ref="F43:F44"/>
    <mergeCell ref="G43:G44"/>
    <mergeCell ref="H43:H44"/>
    <mergeCell ref="H45:H46"/>
    <mergeCell ref="J43:J44"/>
    <mergeCell ref="J45:J46"/>
    <mergeCell ref="G41:G42"/>
    <mergeCell ref="J41:J42"/>
    <mergeCell ref="H41:H42"/>
    <mergeCell ref="F13:F16"/>
    <mergeCell ref="G13:J13"/>
    <mergeCell ref="I2:O2"/>
    <mergeCell ref="B12:B16"/>
    <mergeCell ref="D12:D16"/>
    <mergeCell ref="F12:J12"/>
    <mergeCell ref="E12:E16"/>
    <mergeCell ref="K45:K46"/>
    <mergeCell ref="I41:I42"/>
    <mergeCell ref="N14:N16"/>
    <mergeCell ref="M14:M16"/>
    <mergeCell ref="E49:E50"/>
    <mergeCell ref="F49:F50"/>
    <mergeCell ref="G49:G50"/>
    <mergeCell ref="E47:E48"/>
    <mergeCell ref="H47:H48"/>
    <mergeCell ref="D4:L4"/>
    <mergeCell ref="D5:L5"/>
    <mergeCell ref="C8:G8"/>
    <mergeCell ref="C12:C16"/>
    <mergeCell ref="K14:K16"/>
    <mergeCell ref="L14:L16"/>
    <mergeCell ref="H7:O7"/>
    <mergeCell ref="I8:O8"/>
    <mergeCell ref="I9:O9"/>
    <mergeCell ref="I10:O10"/>
    <mergeCell ref="B7:D7"/>
    <mergeCell ref="O12:O16"/>
    <mergeCell ref="B10:D10"/>
    <mergeCell ref="I14:I16"/>
    <mergeCell ref="J14:J16"/>
    <mergeCell ref="G14:G16"/>
    <mergeCell ref="H14:H16"/>
    <mergeCell ref="D6:L6"/>
    <mergeCell ref="O41:O42"/>
    <mergeCell ref="F47:F48"/>
    <mergeCell ref="G47:G48"/>
    <mergeCell ref="J47:J48"/>
    <mergeCell ref="J49:J50"/>
    <mergeCell ref="J51:J52"/>
    <mergeCell ref="K49:K50"/>
    <mergeCell ref="O43:O44"/>
    <mergeCell ref="O45:O46"/>
    <mergeCell ref="O47:O48"/>
    <mergeCell ref="L45:L46"/>
    <mergeCell ref="L49:L50"/>
    <mergeCell ref="L47:L48"/>
    <mergeCell ref="M49:M50"/>
    <mergeCell ref="K43:K44"/>
    <mergeCell ref="N45:N46"/>
    <mergeCell ref="N47:N48"/>
    <mergeCell ref="N49:N50"/>
    <mergeCell ref="M45:M46"/>
    <mergeCell ref="K41:K42"/>
    <mergeCell ref="L41:L42"/>
    <mergeCell ref="M41:M42"/>
    <mergeCell ref="N41:N42"/>
    <mergeCell ref="K47:K48"/>
    <mergeCell ref="O51:O52"/>
    <mergeCell ref="M51:M52"/>
    <mergeCell ref="K51:K52"/>
    <mergeCell ref="L51:L52"/>
    <mergeCell ref="L43:L44"/>
    <mergeCell ref="M43:M44"/>
    <mergeCell ref="N43:N44"/>
    <mergeCell ref="M47:M48"/>
    <mergeCell ref="O49:O50"/>
    <mergeCell ref="N51:N52"/>
    <mergeCell ref="B60:D60"/>
    <mergeCell ref="K12:N12"/>
    <mergeCell ref="K13:L13"/>
    <mergeCell ref="M13:N13"/>
    <mergeCell ref="B18:D18"/>
    <mergeCell ref="B24:D24"/>
    <mergeCell ref="B40:D40"/>
    <mergeCell ref="B53:D53"/>
    <mergeCell ref="B25:D25"/>
    <mergeCell ref="E41:E42"/>
    <mergeCell ref="F41:F42"/>
    <mergeCell ref="E45:E46"/>
    <mergeCell ref="F45:F46"/>
    <mergeCell ref="G45:G46"/>
    <mergeCell ref="H49:H50"/>
    <mergeCell ref="H51:H52"/>
    <mergeCell ref="I43:I44"/>
    <mergeCell ref="I45:I46"/>
    <mergeCell ref="I47:I48"/>
    <mergeCell ref="I49:I50"/>
    <mergeCell ref="I51:I52"/>
    <mergeCell ref="E51:E52"/>
    <mergeCell ref="F51:F52"/>
    <mergeCell ref="G51:G52"/>
  </mergeCells>
  <pageMargins left="0.25" right="0.25" top="0.75" bottom="0.75" header="0.3" footer="0.3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100"/>
  <sheetViews>
    <sheetView tabSelected="1" view="pageBreakPreview" zoomScale="60" zoomScaleNormal="100" workbookViewId="0">
      <selection activeCell="B10" sqref="B10:D10"/>
    </sheetView>
  </sheetViews>
  <sheetFormatPr defaultRowHeight="15"/>
  <cols>
    <col min="2" max="2" width="9.42578125" customWidth="1"/>
    <col min="3" max="3" width="8.85546875" customWidth="1"/>
    <col min="4" max="4" width="49.5703125" bestFit="1" customWidth="1"/>
    <col min="5" max="5" width="6" customWidth="1"/>
    <col min="6" max="7" width="6.5703125" customWidth="1"/>
    <col min="8" max="8" width="5.7109375" customWidth="1"/>
    <col min="9" max="9" width="5.140625" customWidth="1"/>
    <col min="10" max="10" width="6.85546875" customWidth="1"/>
    <col min="11" max="12" width="6.7109375" customWidth="1"/>
    <col min="13" max="13" width="5.7109375" customWidth="1"/>
    <col min="14" max="14" width="5.85546875" customWidth="1"/>
    <col min="15" max="15" width="9.140625" style="1"/>
  </cols>
  <sheetData>
    <row r="1" spans="2:28" ht="18">
      <c r="B1" s="4"/>
      <c r="C1" s="4"/>
      <c r="D1" s="395" t="s">
        <v>189</v>
      </c>
      <c r="E1" s="395"/>
      <c r="F1" s="395"/>
      <c r="G1" s="395"/>
      <c r="H1" s="395"/>
      <c r="I1" s="395"/>
      <c r="J1" s="395"/>
      <c r="K1" s="395"/>
      <c r="L1" s="395"/>
      <c r="M1" s="395"/>
      <c r="O1" s="3"/>
      <c r="P1" s="3"/>
    </row>
    <row r="2" spans="2:28" ht="18">
      <c r="B2" s="397" t="s">
        <v>192</v>
      </c>
      <c r="C2" s="397"/>
      <c r="D2" s="397"/>
      <c r="E2" s="40"/>
      <c r="F2" s="40"/>
      <c r="G2" s="393" t="s">
        <v>0</v>
      </c>
      <c r="H2" s="393"/>
      <c r="I2" s="393"/>
      <c r="J2" s="393"/>
      <c r="K2" s="393"/>
      <c r="L2" s="393"/>
      <c r="M2" s="393"/>
      <c r="N2" s="393"/>
      <c r="O2" s="393"/>
      <c r="P2" s="3"/>
    </row>
    <row r="3" spans="2:28" ht="18">
      <c r="B3" s="47"/>
      <c r="C3" s="47"/>
      <c r="D3" s="47"/>
      <c r="E3" s="43"/>
      <c r="F3" s="43"/>
      <c r="G3" s="43"/>
      <c r="H3" s="6"/>
      <c r="I3" s="46"/>
      <c r="J3" s="46"/>
      <c r="K3" s="46"/>
      <c r="L3" s="46"/>
      <c r="M3" s="46"/>
      <c r="N3" s="46"/>
      <c r="O3" s="11"/>
      <c r="P3" s="3"/>
    </row>
    <row r="4" spans="2:28" ht="18">
      <c r="B4" s="6"/>
      <c r="C4" s="6"/>
      <c r="D4" s="394" t="s">
        <v>91</v>
      </c>
      <c r="E4" s="394"/>
      <c r="F4" s="394"/>
      <c r="G4" s="394"/>
      <c r="H4" s="394"/>
      <c r="I4" s="394"/>
      <c r="J4" s="394"/>
      <c r="K4" s="394"/>
      <c r="L4" s="394"/>
      <c r="M4" s="394"/>
      <c r="N4" s="45"/>
      <c r="O4" s="3"/>
      <c r="P4" s="3"/>
    </row>
    <row r="5" spans="2:28" ht="18">
      <c r="B5" s="6"/>
      <c r="C5" s="6"/>
      <c r="D5" s="345" t="s">
        <v>188</v>
      </c>
      <c r="E5" s="345"/>
      <c r="F5" s="345"/>
      <c r="G5" s="345"/>
      <c r="H5" s="345"/>
      <c r="I5" s="345"/>
      <c r="J5" s="345"/>
      <c r="K5" s="345"/>
      <c r="L5" s="345"/>
      <c r="M5" s="345"/>
      <c r="N5" s="45"/>
      <c r="O5" s="3"/>
      <c r="P5" s="3"/>
    </row>
    <row r="6" spans="2:28" ht="18">
      <c r="B6" s="6"/>
      <c r="C6" s="6"/>
      <c r="D6" s="395" t="s">
        <v>201</v>
      </c>
      <c r="E6" s="395"/>
      <c r="F6" s="395"/>
      <c r="G6" s="395"/>
      <c r="H6" s="395"/>
      <c r="I6" s="395"/>
      <c r="J6" s="395"/>
      <c r="K6" s="395"/>
      <c r="L6" s="395"/>
      <c r="M6" s="395"/>
      <c r="N6" s="45"/>
      <c r="O6" s="3"/>
      <c r="P6" s="3"/>
    </row>
    <row r="7" spans="2:28" ht="18">
      <c r="B7" s="397" t="s">
        <v>199</v>
      </c>
      <c r="C7" s="397"/>
      <c r="D7" s="397"/>
      <c r="I7" s="398" t="s">
        <v>193</v>
      </c>
      <c r="J7" s="398"/>
      <c r="K7" s="398"/>
      <c r="L7" s="398"/>
      <c r="M7" s="398"/>
      <c r="N7" s="398"/>
      <c r="O7" s="398"/>
      <c r="P7" s="251"/>
    </row>
    <row r="8" spans="2:28" ht="18">
      <c r="B8" s="6"/>
      <c r="C8" s="6"/>
      <c r="D8" s="44" t="s">
        <v>200</v>
      </c>
      <c r="I8" s="393" t="s">
        <v>87</v>
      </c>
      <c r="J8" s="393"/>
      <c r="K8" s="393"/>
      <c r="L8" s="393"/>
      <c r="M8" s="393"/>
      <c r="N8" s="393"/>
      <c r="O8" s="399"/>
      <c r="P8" s="3"/>
    </row>
    <row r="9" spans="2:28" ht="18">
      <c r="B9" s="6"/>
      <c r="C9" s="6"/>
      <c r="D9" s="6"/>
      <c r="E9" s="6"/>
      <c r="F9" s="10"/>
      <c r="G9" s="10"/>
      <c r="H9" s="6"/>
      <c r="I9" s="400" t="s">
        <v>88</v>
      </c>
      <c r="J9" s="400"/>
      <c r="K9" s="400"/>
      <c r="L9" s="400"/>
      <c r="M9" s="400"/>
      <c r="N9" s="400"/>
      <c r="O9" s="398"/>
      <c r="P9" s="3"/>
    </row>
    <row r="10" spans="2:28" ht="18">
      <c r="B10" s="397" t="s">
        <v>202</v>
      </c>
      <c r="C10" s="397"/>
      <c r="D10" s="397"/>
      <c r="E10" s="6"/>
      <c r="F10" s="6"/>
      <c r="G10" s="6"/>
      <c r="H10" s="6"/>
      <c r="I10" s="401" t="s">
        <v>180</v>
      </c>
      <c r="J10" s="401"/>
      <c r="K10" s="401"/>
      <c r="L10" s="401"/>
      <c r="M10" s="401"/>
      <c r="N10" s="401"/>
      <c r="O10" s="40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</row>
    <row r="11" spans="2:28" ht="16.5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  <c r="O11" s="3"/>
      <c r="P11" s="3"/>
    </row>
    <row r="12" spans="2:28" ht="31.5" customHeight="1" thickBot="1">
      <c r="B12" s="386" t="s">
        <v>194</v>
      </c>
      <c r="C12" s="347" t="s">
        <v>195</v>
      </c>
      <c r="D12" s="408" t="s">
        <v>196</v>
      </c>
      <c r="E12" s="388" t="s">
        <v>2</v>
      </c>
      <c r="F12" s="307" t="s">
        <v>3</v>
      </c>
      <c r="G12" s="308"/>
      <c r="H12" s="308"/>
      <c r="I12" s="308"/>
      <c r="J12" s="309"/>
      <c r="K12" s="307" t="s">
        <v>20</v>
      </c>
      <c r="L12" s="308"/>
      <c r="M12" s="308"/>
      <c r="N12" s="309"/>
      <c r="O12" s="362" t="s">
        <v>4</v>
      </c>
    </row>
    <row r="13" spans="2:28" ht="15" customHeight="1" thickBot="1">
      <c r="B13" s="386"/>
      <c r="C13" s="348"/>
      <c r="D13" s="408"/>
      <c r="E13" s="382"/>
      <c r="F13" s="381" t="s">
        <v>14</v>
      </c>
      <c r="G13" s="307" t="s">
        <v>13</v>
      </c>
      <c r="H13" s="308"/>
      <c r="I13" s="308"/>
      <c r="J13" s="309"/>
      <c r="K13" s="310" t="s">
        <v>16</v>
      </c>
      <c r="L13" s="311"/>
      <c r="M13" s="312" t="s">
        <v>27</v>
      </c>
      <c r="N13" s="311"/>
      <c r="O13" s="363"/>
    </row>
    <row r="14" spans="2:28" ht="15" customHeight="1" thickBot="1">
      <c r="B14" s="386"/>
      <c r="C14" s="348"/>
      <c r="D14" s="408"/>
      <c r="E14" s="382"/>
      <c r="F14" s="382"/>
      <c r="G14" s="402" t="s">
        <v>15</v>
      </c>
      <c r="H14" s="405" t="s">
        <v>17</v>
      </c>
      <c r="I14" s="405" t="s">
        <v>18</v>
      </c>
      <c r="J14" s="434" t="s">
        <v>19</v>
      </c>
      <c r="K14" s="350">
        <v>1</v>
      </c>
      <c r="L14" s="353">
        <v>2</v>
      </c>
      <c r="M14" s="390">
        <v>3</v>
      </c>
      <c r="N14" s="353">
        <v>4</v>
      </c>
      <c r="O14" s="363"/>
    </row>
    <row r="15" spans="2:28" ht="15.75" thickBot="1">
      <c r="B15" s="386"/>
      <c r="C15" s="348"/>
      <c r="D15" s="408"/>
      <c r="E15" s="382"/>
      <c r="F15" s="382"/>
      <c r="G15" s="403"/>
      <c r="H15" s="406"/>
      <c r="I15" s="406"/>
      <c r="J15" s="435"/>
      <c r="K15" s="351"/>
      <c r="L15" s="354"/>
      <c r="M15" s="391"/>
      <c r="N15" s="354"/>
      <c r="O15" s="363"/>
    </row>
    <row r="16" spans="2:28" ht="15.75" thickBot="1">
      <c r="B16" s="386"/>
      <c r="C16" s="349"/>
      <c r="D16" s="408"/>
      <c r="E16" s="389"/>
      <c r="F16" s="383"/>
      <c r="G16" s="404"/>
      <c r="H16" s="407"/>
      <c r="I16" s="407"/>
      <c r="J16" s="436"/>
      <c r="K16" s="352"/>
      <c r="L16" s="355"/>
      <c r="M16" s="392"/>
      <c r="N16" s="355"/>
      <c r="O16" s="364"/>
      <c r="Q16" s="3"/>
    </row>
    <row r="17" spans="2:18" ht="21.75" customHeight="1" thickBot="1">
      <c r="B17" s="318" t="s">
        <v>101</v>
      </c>
      <c r="C17" s="319"/>
      <c r="D17" s="319"/>
      <c r="E17" s="55">
        <f t="shared" ref="E17:N17" si="0">E18+E24</f>
        <v>81</v>
      </c>
      <c r="F17" s="55">
        <f t="shared" si="0"/>
        <v>2430</v>
      </c>
      <c r="G17" s="241">
        <f t="shared" si="0"/>
        <v>706</v>
      </c>
      <c r="H17" s="55">
        <f t="shared" si="0"/>
        <v>104</v>
      </c>
      <c r="I17" s="55">
        <f t="shared" si="0"/>
        <v>0</v>
      </c>
      <c r="J17" s="55">
        <f t="shared" si="0"/>
        <v>1620</v>
      </c>
      <c r="K17" s="55">
        <f t="shared" si="0"/>
        <v>18</v>
      </c>
      <c r="L17" s="55">
        <f t="shared" si="0"/>
        <v>18</v>
      </c>
      <c r="M17" s="55">
        <f t="shared" si="0"/>
        <v>18</v>
      </c>
      <c r="N17" s="55">
        <f t="shared" si="0"/>
        <v>0</v>
      </c>
      <c r="O17" s="101"/>
      <c r="Q17" s="3"/>
    </row>
    <row r="18" spans="2:18" ht="21.75" customHeight="1" thickBot="1">
      <c r="B18" s="313" t="s">
        <v>179</v>
      </c>
      <c r="C18" s="314"/>
      <c r="D18" s="315"/>
      <c r="E18" s="96">
        <f>E19+E20+E21+E22+E23</f>
        <v>15</v>
      </c>
      <c r="F18" s="96">
        <f t="shared" ref="F18:N18" si="1">F19+F20+F21+F22+F23</f>
        <v>450</v>
      </c>
      <c r="G18" s="96">
        <f t="shared" si="1"/>
        <v>46</v>
      </c>
      <c r="H18" s="96">
        <f t="shared" si="1"/>
        <v>104</v>
      </c>
      <c r="I18" s="96">
        <f t="shared" si="1"/>
        <v>0</v>
      </c>
      <c r="J18" s="96">
        <f t="shared" si="1"/>
        <v>300</v>
      </c>
      <c r="K18" s="96">
        <f t="shared" si="1"/>
        <v>8</v>
      </c>
      <c r="L18" s="96">
        <f t="shared" si="1"/>
        <v>2</v>
      </c>
      <c r="M18" s="96">
        <f t="shared" si="1"/>
        <v>0</v>
      </c>
      <c r="N18" s="96">
        <f t="shared" si="1"/>
        <v>0</v>
      </c>
      <c r="O18" s="96"/>
    </row>
    <row r="19" spans="2:18" ht="30">
      <c r="B19" s="58" t="s">
        <v>90</v>
      </c>
      <c r="C19" s="58" t="s">
        <v>71</v>
      </c>
      <c r="D19" s="289" t="s">
        <v>28</v>
      </c>
      <c r="E19" s="15">
        <v>3</v>
      </c>
      <c r="F19" s="15">
        <v>90</v>
      </c>
      <c r="G19" s="242"/>
      <c r="H19" s="18">
        <v>30</v>
      </c>
      <c r="I19" s="17"/>
      <c r="J19" s="19">
        <v>60</v>
      </c>
      <c r="K19" s="36">
        <v>2</v>
      </c>
      <c r="L19" s="38"/>
      <c r="M19" s="37"/>
      <c r="N19" s="38"/>
      <c r="O19" s="232" t="s">
        <v>36</v>
      </c>
      <c r="P19" s="109"/>
      <c r="R19" s="3"/>
    </row>
    <row r="20" spans="2:18" s="7" customFormat="1" ht="19.5" customHeight="1">
      <c r="B20" s="59" t="s">
        <v>89</v>
      </c>
      <c r="C20" s="59" t="s">
        <v>84</v>
      </c>
      <c r="D20" s="290" t="s">
        <v>103</v>
      </c>
      <c r="E20" s="20">
        <v>3</v>
      </c>
      <c r="F20" s="20">
        <v>90</v>
      </c>
      <c r="G20" s="21"/>
      <c r="H20" s="9">
        <v>30</v>
      </c>
      <c r="I20" s="9"/>
      <c r="J20" s="231">
        <v>60</v>
      </c>
      <c r="K20" s="35">
        <v>2</v>
      </c>
      <c r="L20" s="39"/>
      <c r="M20" s="22"/>
      <c r="N20" s="39"/>
      <c r="O20" s="233" t="s">
        <v>36</v>
      </c>
      <c r="P20" s="110"/>
    </row>
    <row r="21" spans="2:18" ht="19.5" customHeight="1">
      <c r="B21" s="59" t="s">
        <v>89</v>
      </c>
      <c r="C21" s="59" t="s">
        <v>84</v>
      </c>
      <c r="D21" s="290" t="s">
        <v>104</v>
      </c>
      <c r="E21" s="20">
        <v>3</v>
      </c>
      <c r="F21" s="20">
        <v>90</v>
      </c>
      <c r="G21" s="21"/>
      <c r="H21" s="9">
        <v>30</v>
      </c>
      <c r="I21" s="9"/>
      <c r="J21" s="231">
        <v>60</v>
      </c>
      <c r="K21" s="230"/>
      <c r="L21" s="231">
        <v>2</v>
      </c>
      <c r="M21" s="24"/>
      <c r="N21" s="231"/>
      <c r="O21" s="233" t="s">
        <v>36</v>
      </c>
      <c r="P21" s="109"/>
      <c r="R21" s="3"/>
    </row>
    <row r="22" spans="2:18" ht="19.5" customHeight="1">
      <c r="B22" s="60" t="s">
        <v>90</v>
      </c>
      <c r="C22" s="60" t="s">
        <v>105</v>
      </c>
      <c r="D22" s="291" t="s">
        <v>29</v>
      </c>
      <c r="E22" s="20">
        <v>3</v>
      </c>
      <c r="F22" s="25">
        <v>90</v>
      </c>
      <c r="G22" s="245">
        <v>16</v>
      </c>
      <c r="H22" s="9">
        <v>14</v>
      </c>
      <c r="I22" s="26"/>
      <c r="J22" s="27">
        <v>60</v>
      </c>
      <c r="K22" s="230">
        <v>2</v>
      </c>
      <c r="L22" s="231"/>
      <c r="M22" s="230"/>
      <c r="N22" s="246"/>
      <c r="O22" s="233" t="s">
        <v>36</v>
      </c>
      <c r="P22" s="109"/>
      <c r="R22" s="3"/>
    </row>
    <row r="23" spans="2:18" ht="19.5" customHeight="1" thickBot="1">
      <c r="B23" s="61" t="s">
        <v>90</v>
      </c>
      <c r="C23" s="61" t="s">
        <v>85</v>
      </c>
      <c r="D23" s="292" t="s">
        <v>30</v>
      </c>
      <c r="E23" s="25">
        <v>3</v>
      </c>
      <c r="F23" s="248">
        <v>90</v>
      </c>
      <c r="G23" s="16">
        <v>30</v>
      </c>
      <c r="H23" s="18"/>
      <c r="I23" s="249"/>
      <c r="J23" s="247">
        <v>60</v>
      </c>
      <c r="K23" s="100">
        <v>2</v>
      </c>
      <c r="L23" s="27"/>
      <c r="M23" s="100"/>
      <c r="N23" s="27"/>
      <c r="O23" s="234" t="s">
        <v>36</v>
      </c>
      <c r="P23" s="109"/>
      <c r="R23" s="3"/>
    </row>
    <row r="24" spans="2:18" ht="23.25" customHeight="1" thickBot="1">
      <c r="B24" s="396" t="s">
        <v>94</v>
      </c>
      <c r="C24" s="316"/>
      <c r="D24" s="316"/>
      <c r="E24" s="57">
        <f t="shared" ref="E24:N24" si="2">E25+E40</f>
        <v>66</v>
      </c>
      <c r="F24" s="57">
        <f t="shared" si="2"/>
        <v>1980</v>
      </c>
      <c r="G24" s="243">
        <f t="shared" si="2"/>
        <v>660</v>
      </c>
      <c r="H24" s="57">
        <f t="shared" si="2"/>
        <v>0</v>
      </c>
      <c r="I24" s="57">
        <f t="shared" si="2"/>
        <v>0</v>
      </c>
      <c r="J24" s="57">
        <f t="shared" si="2"/>
        <v>1320</v>
      </c>
      <c r="K24" s="57">
        <f t="shared" si="2"/>
        <v>10</v>
      </c>
      <c r="L24" s="57">
        <f t="shared" si="2"/>
        <v>16</v>
      </c>
      <c r="M24" s="57">
        <f t="shared" si="2"/>
        <v>18</v>
      </c>
      <c r="N24" s="57">
        <f t="shared" si="2"/>
        <v>0</v>
      </c>
      <c r="O24" s="102"/>
    </row>
    <row r="25" spans="2:18" ht="23.25" customHeight="1" thickBot="1">
      <c r="B25" s="433" t="s">
        <v>7</v>
      </c>
      <c r="C25" s="317"/>
      <c r="D25" s="317"/>
      <c r="E25" s="95">
        <f>E26+E27+E28+E29+E30+E31+E32+E33+E34+E35+E36+E37+E38+E39</f>
        <v>48</v>
      </c>
      <c r="F25" s="95">
        <f t="shared" ref="F25:N25" si="3">F26+F27+F28+F29+F30+F31+F32+F33+F34+F35+F36+F37+F38+F39</f>
        <v>1440</v>
      </c>
      <c r="G25" s="95">
        <f t="shared" si="3"/>
        <v>480</v>
      </c>
      <c r="H25" s="95">
        <f t="shared" si="3"/>
        <v>0</v>
      </c>
      <c r="I25" s="95">
        <f t="shared" si="3"/>
        <v>0</v>
      </c>
      <c r="J25" s="95">
        <f t="shared" si="3"/>
        <v>960</v>
      </c>
      <c r="K25" s="95">
        <f t="shared" si="3"/>
        <v>6</v>
      </c>
      <c r="L25" s="95">
        <f t="shared" si="3"/>
        <v>12</v>
      </c>
      <c r="M25" s="95">
        <f t="shared" si="3"/>
        <v>14</v>
      </c>
      <c r="N25" s="95">
        <f t="shared" si="3"/>
        <v>0</v>
      </c>
      <c r="O25" s="103"/>
    </row>
    <row r="26" spans="2:18" ht="21.75" customHeight="1">
      <c r="B26" s="293" t="s">
        <v>90</v>
      </c>
      <c r="C26" s="296" t="s">
        <v>106</v>
      </c>
      <c r="D26" s="75" t="s">
        <v>107</v>
      </c>
      <c r="E26" s="218">
        <v>3</v>
      </c>
      <c r="F26" s="222">
        <v>90</v>
      </c>
      <c r="G26" s="50">
        <v>30</v>
      </c>
      <c r="H26" s="29"/>
      <c r="I26" s="29"/>
      <c r="J26" s="32">
        <v>60</v>
      </c>
      <c r="K26" s="219">
        <v>2</v>
      </c>
      <c r="L26" s="221"/>
      <c r="M26" s="219"/>
      <c r="N26" s="221"/>
      <c r="O26" s="239" t="s">
        <v>34</v>
      </c>
    </row>
    <row r="27" spans="2:18" ht="21.75" customHeight="1">
      <c r="B27" s="293" t="s">
        <v>90</v>
      </c>
      <c r="C27" s="69" t="s">
        <v>77</v>
      </c>
      <c r="D27" s="80" t="s">
        <v>21</v>
      </c>
      <c r="E27" s="218">
        <v>3</v>
      </c>
      <c r="F27" s="218">
        <v>90</v>
      </c>
      <c r="G27" s="23">
        <v>30</v>
      </c>
      <c r="H27" s="8"/>
      <c r="I27" s="8"/>
      <c r="J27" s="13">
        <v>60</v>
      </c>
      <c r="K27" s="219">
        <v>2</v>
      </c>
      <c r="L27" s="221"/>
      <c r="M27" s="219"/>
      <c r="N27" s="221"/>
      <c r="O27" s="31" t="s">
        <v>34</v>
      </c>
    </row>
    <row r="28" spans="2:18" ht="21.75" customHeight="1">
      <c r="B28" s="293" t="s">
        <v>90</v>
      </c>
      <c r="C28" s="69" t="s">
        <v>78</v>
      </c>
      <c r="D28" s="83" t="s">
        <v>22</v>
      </c>
      <c r="E28" s="218">
        <v>3</v>
      </c>
      <c r="F28" s="218">
        <v>90</v>
      </c>
      <c r="G28" s="23">
        <v>30</v>
      </c>
      <c r="H28" s="8"/>
      <c r="I28" s="8"/>
      <c r="J28" s="13">
        <v>60</v>
      </c>
      <c r="K28" s="219">
        <v>2</v>
      </c>
      <c r="L28" s="221"/>
      <c r="M28" s="219"/>
      <c r="N28" s="221"/>
      <c r="O28" s="31" t="s">
        <v>34</v>
      </c>
    </row>
    <row r="29" spans="2:18" ht="21.75" customHeight="1">
      <c r="B29" s="293" t="s">
        <v>90</v>
      </c>
      <c r="C29" s="69" t="s">
        <v>108</v>
      </c>
      <c r="D29" s="83" t="s">
        <v>109</v>
      </c>
      <c r="E29" s="218">
        <v>3</v>
      </c>
      <c r="F29" s="218">
        <v>90</v>
      </c>
      <c r="G29" s="23">
        <v>30</v>
      </c>
      <c r="H29" s="8"/>
      <c r="I29" s="8"/>
      <c r="J29" s="13">
        <v>60</v>
      </c>
      <c r="K29" s="34"/>
      <c r="L29" s="221">
        <v>2</v>
      </c>
      <c r="M29" s="219"/>
      <c r="N29" s="221"/>
      <c r="O29" s="31" t="s">
        <v>34</v>
      </c>
    </row>
    <row r="30" spans="2:18" ht="21.75" customHeight="1">
      <c r="B30" s="293" t="s">
        <v>90</v>
      </c>
      <c r="C30" s="69" t="s">
        <v>110</v>
      </c>
      <c r="D30" s="83" t="s">
        <v>111</v>
      </c>
      <c r="E30" s="218">
        <v>3</v>
      </c>
      <c r="F30" s="218">
        <v>90</v>
      </c>
      <c r="G30" s="23">
        <v>30</v>
      </c>
      <c r="H30" s="8"/>
      <c r="I30" s="8"/>
      <c r="J30" s="13">
        <v>60</v>
      </c>
      <c r="K30" s="34"/>
      <c r="L30" s="221">
        <v>2</v>
      </c>
      <c r="M30" s="219"/>
      <c r="N30" s="221"/>
      <c r="O30" s="31" t="s">
        <v>34</v>
      </c>
    </row>
    <row r="31" spans="2:18" ht="21.75" customHeight="1">
      <c r="B31" s="293" t="s">
        <v>90</v>
      </c>
      <c r="C31" s="69" t="s">
        <v>112</v>
      </c>
      <c r="D31" s="83" t="s">
        <v>113</v>
      </c>
      <c r="E31" s="218">
        <v>3</v>
      </c>
      <c r="F31" s="218">
        <v>90</v>
      </c>
      <c r="G31" s="23">
        <v>30</v>
      </c>
      <c r="H31" s="8"/>
      <c r="I31" s="8"/>
      <c r="J31" s="13">
        <v>60</v>
      </c>
      <c r="K31" s="34"/>
      <c r="L31" s="221">
        <v>2</v>
      </c>
      <c r="M31" s="219"/>
      <c r="N31" s="221"/>
      <c r="O31" s="31" t="s">
        <v>34</v>
      </c>
    </row>
    <row r="32" spans="2:18" ht="21.75" customHeight="1">
      <c r="B32" s="293" t="s">
        <v>90</v>
      </c>
      <c r="C32" s="69" t="s">
        <v>114</v>
      </c>
      <c r="D32" s="83" t="s">
        <v>115</v>
      </c>
      <c r="E32" s="218">
        <v>3</v>
      </c>
      <c r="F32" s="218">
        <v>90</v>
      </c>
      <c r="G32" s="23">
        <v>30</v>
      </c>
      <c r="H32" s="8"/>
      <c r="I32" s="8"/>
      <c r="J32" s="13">
        <v>60</v>
      </c>
      <c r="K32" s="34"/>
      <c r="L32" s="221">
        <v>2</v>
      </c>
      <c r="M32" s="219"/>
      <c r="N32" s="221"/>
      <c r="O32" s="31" t="s">
        <v>34</v>
      </c>
    </row>
    <row r="33" spans="2:15" ht="21.75" customHeight="1">
      <c r="B33" s="293" t="s">
        <v>90</v>
      </c>
      <c r="C33" s="69" t="s">
        <v>116</v>
      </c>
      <c r="D33" s="83" t="s">
        <v>181</v>
      </c>
      <c r="E33" s="218">
        <v>3</v>
      </c>
      <c r="F33" s="218">
        <v>90</v>
      </c>
      <c r="G33" s="23">
        <v>30</v>
      </c>
      <c r="H33" s="8"/>
      <c r="I33" s="8"/>
      <c r="J33" s="13">
        <v>60</v>
      </c>
      <c r="K33" s="34"/>
      <c r="L33" s="221">
        <v>2</v>
      </c>
      <c r="M33" s="219"/>
      <c r="N33" s="221"/>
      <c r="O33" s="31" t="s">
        <v>34</v>
      </c>
    </row>
    <row r="34" spans="2:15" ht="21.75" customHeight="1">
      <c r="B34" s="293" t="s">
        <v>90</v>
      </c>
      <c r="C34" s="69" t="s">
        <v>118</v>
      </c>
      <c r="D34" s="83" t="s">
        <v>119</v>
      </c>
      <c r="E34" s="218">
        <v>3</v>
      </c>
      <c r="F34" s="218">
        <v>90</v>
      </c>
      <c r="G34" s="23">
        <v>30</v>
      </c>
      <c r="H34" s="8"/>
      <c r="I34" s="8"/>
      <c r="J34" s="13">
        <v>60</v>
      </c>
      <c r="K34" s="34"/>
      <c r="L34" s="221">
        <v>2</v>
      </c>
      <c r="M34" s="219"/>
      <c r="N34" s="221"/>
      <c r="O34" s="31" t="s">
        <v>34</v>
      </c>
    </row>
    <row r="35" spans="2:15" ht="21.75" customHeight="1">
      <c r="B35" s="293" t="s">
        <v>90</v>
      </c>
      <c r="C35" s="69" t="s">
        <v>120</v>
      </c>
      <c r="D35" s="83" t="s">
        <v>121</v>
      </c>
      <c r="E35" s="218">
        <v>6</v>
      </c>
      <c r="F35" s="218">
        <v>180</v>
      </c>
      <c r="G35" s="23">
        <v>60</v>
      </c>
      <c r="H35" s="8"/>
      <c r="I35" s="8"/>
      <c r="J35" s="13">
        <v>120</v>
      </c>
      <c r="K35" s="219"/>
      <c r="L35" s="221"/>
      <c r="M35" s="230">
        <v>4</v>
      </c>
      <c r="N35" s="221"/>
      <c r="O35" s="31" t="s">
        <v>34</v>
      </c>
    </row>
    <row r="36" spans="2:15" ht="21.75" customHeight="1">
      <c r="B36" s="293" t="s">
        <v>90</v>
      </c>
      <c r="C36" s="297" t="s">
        <v>122</v>
      </c>
      <c r="D36" s="80" t="s">
        <v>182</v>
      </c>
      <c r="E36" s="218">
        <v>3</v>
      </c>
      <c r="F36" s="218">
        <v>90</v>
      </c>
      <c r="G36" s="23">
        <v>30</v>
      </c>
      <c r="H36" s="8"/>
      <c r="I36" s="8"/>
      <c r="J36" s="13">
        <v>60</v>
      </c>
      <c r="K36" s="34"/>
      <c r="L36" s="221"/>
      <c r="M36" s="230">
        <v>2</v>
      </c>
      <c r="N36" s="221"/>
      <c r="O36" s="31" t="s">
        <v>34</v>
      </c>
    </row>
    <row r="37" spans="2:15" ht="21.75" customHeight="1">
      <c r="B37" s="293" t="s">
        <v>90</v>
      </c>
      <c r="C37" s="69" t="s">
        <v>124</v>
      </c>
      <c r="D37" s="83" t="s">
        <v>125</v>
      </c>
      <c r="E37" s="218">
        <v>3</v>
      </c>
      <c r="F37" s="218">
        <v>90</v>
      </c>
      <c r="G37" s="23">
        <v>30</v>
      </c>
      <c r="H37" s="8"/>
      <c r="I37" s="8"/>
      <c r="J37" s="13">
        <v>60</v>
      </c>
      <c r="K37" s="219"/>
      <c r="L37" s="221"/>
      <c r="M37" s="230">
        <v>2</v>
      </c>
      <c r="N37" s="221"/>
      <c r="O37" s="31" t="s">
        <v>34</v>
      </c>
    </row>
    <row r="38" spans="2:15" ht="21.75" customHeight="1">
      <c r="B38" s="293" t="s">
        <v>90</v>
      </c>
      <c r="C38" s="69" t="s">
        <v>126</v>
      </c>
      <c r="D38" s="83" t="s">
        <v>127</v>
      </c>
      <c r="E38" s="218">
        <v>6</v>
      </c>
      <c r="F38" s="218">
        <v>180</v>
      </c>
      <c r="G38" s="23">
        <v>60</v>
      </c>
      <c r="H38" s="8"/>
      <c r="I38" s="8"/>
      <c r="J38" s="13">
        <v>120</v>
      </c>
      <c r="K38" s="219"/>
      <c r="L38" s="221"/>
      <c r="M38" s="230">
        <v>4</v>
      </c>
      <c r="N38" s="221"/>
      <c r="O38" s="31" t="s">
        <v>34</v>
      </c>
    </row>
    <row r="39" spans="2:15" ht="21.75" customHeight="1" thickBot="1">
      <c r="B39" s="294" t="s">
        <v>90</v>
      </c>
      <c r="C39" s="70" t="s">
        <v>82</v>
      </c>
      <c r="D39" s="295" t="s">
        <v>56</v>
      </c>
      <c r="E39" s="51">
        <v>3</v>
      </c>
      <c r="F39" s="51">
        <v>90</v>
      </c>
      <c r="G39" s="235">
        <v>30</v>
      </c>
      <c r="H39" s="236"/>
      <c r="I39" s="236"/>
      <c r="J39" s="237">
        <v>60</v>
      </c>
      <c r="K39" s="111"/>
      <c r="L39" s="229"/>
      <c r="M39" s="228">
        <v>2</v>
      </c>
      <c r="N39" s="229"/>
      <c r="O39" s="238" t="s">
        <v>34</v>
      </c>
    </row>
    <row r="40" spans="2:15" ht="23.25" customHeight="1" thickBot="1">
      <c r="B40" s="433" t="s">
        <v>8</v>
      </c>
      <c r="C40" s="317"/>
      <c r="D40" s="317"/>
      <c r="E40" s="57">
        <f>E41+E43+E45+E47+E49+E51</f>
        <v>18</v>
      </c>
      <c r="F40" s="57">
        <f t="shared" ref="F40:N40" si="4">F41+F43+F45+F47+F49+F51</f>
        <v>540</v>
      </c>
      <c r="G40" s="243">
        <f t="shared" si="4"/>
        <v>180</v>
      </c>
      <c r="H40" s="57">
        <f t="shared" si="4"/>
        <v>0</v>
      </c>
      <c r="I40" s="57">
        <f t="shared" si="4"/>
        <v>0</v>
      </c>
      <c r="J40" s="57">
        <f t="shared" si="4"/>
        <v>360</v>
      </c>
      <c r="K40" s="57">
        <f t="shared" si="4"/>
        <v>4</v>
      </c>
      <c r="L40" s="57">
        <f t="shared" si="4"/>
        <v>4</v>
      </c>
      <c r="M40" s="57">
        <f t="shared" si="4"/>
        <v>4</v>
      </c>
      <c r="N40" s="57">
        <f t="shared" si="4"/>
        <v>0</v>
      </c>
      <c r="O40" s="102"/>
    </row>
    <row r="41" spans="2:15" ht="21.75" customHeight="1">
      <c r="B41" s="293" t="s">
        <v>90</v>
      </c>
      <c r="C41" s="68" t="s">
        <v>58</v>
      </c>
      <c r="D41" s="298" t="s">
        <v>24</v>
      </c>
      <c r="E41" s="421">
        <v>3</v>
      </c>
      <c r="F41" s="421">
        <v>90</v>
      </c>
      <c r="G41" s="419">
        <v>30</v>
      </c>
      <c r="H41" s="419"/>
      <c r="I41" s="420"/>
      <c r="J41" s="416">
        <v>60</v>
      </c>
      <c r="K41" s="413">
        <v>2</v>
      </c>
      <c r="L41" s="411"/>
      <c r="M41" s="413"/>
      <c r="N41" s="414"/>
      <c r="O41" s="415" t="s">
        <v>34</v>
      </c>
    </row>
    <row r="42" spans="2:15" ht="21.75" customHeight="1">
      <c r="B42" s="293" t="s">
        <v>90</v>
      </c>
      <c r="C42" s="69" t="s">
        <v>128</v>
      </c>
      <c r="D42" s="299" t="s">
        <v>33</v>
      </c>
      <c r="E42" s="320"/>
      <c r="F42" s="320"/>
      <c r="G42" s="334"/>
      <c r="H42" s="334"/>
      <c r="I42" s="380"/>
      <c r="J42" s="417"/>
      <c r="K42" s="331"/>
      <c r="L42" s="412"/>
      <c r="M42" s="331"/>
      <c r="N42" s="328"/>
      <c r="O42" s="410"/>
    </row>
    <row r="43" spans="2:15" ht="21.75" customHeight="1">
      <c r="B43" s="293" t="s">
        <v>90</v>
      </c>
      <c r="C43" s="69" t="s">
        <v>60</v>
      </c>
      <c r="D43" s="300" t="s">
        <v>23</v>
      </c>
      <c r="E43" s="418">
        <v>3</v>
      </c>
      <c r="F43" s="418">
        <v>90</v>
      </c>
      <c r="G43" s="327">
        <v>30</v>
      </c>
      <c r="H43" s="327"/>
      <c r="I43" s="325"/>
      <c r="J43" s="344">
        <v>60</v>
      </c>
      <c r="K43" s="331">
        <v>2</v>
      </c>
      <c r="L43" s="328"/>
      <c r="M43" s="331"/>
      <c r="N43" s="328"/>
      <c r="O43" s="409" t="s">
        <v>34</v>
      </c>
    </row>
    <row r="44" spans="2:15" ht="21.75" customHeight="1">
      <c r="B44" s="293" t="s">
        <v>90</v>
      </c>
      <c r="C44" s="69" t="s">
        <v>129</v>
      </c>
      <c r="D44" s="300" t="s">
        <v>35</v>
      </c>
      <c r="E44" s="320"/>
      <c r="F44" s="320"/>
      <c r="G44" s="334"/>
      <c r="H44" s="334"/>
      <c r="I44" s="380"/>
      <c r="J44" s="379"/>
      <c r="K44" s="331"/>
      <c r="L44" s="328"/>
      <c r="M44" s="331"/>
      <c r="N44" s="328"/>
      <c r="O44" s="410"/>
    </row>
    <row r="45" spans="2:15" ht="21.75" customHeight="1">
      <c r="B45" s="293" t="s">
        <v>90</v>
      </c>
      <c r="C45" s="69" t="s">
        <v>130</v>
      </c>
      <c r="D45" s="240" t="s">
        <v>131</v>
      </c>
      <c r="E45" s="418">
        <v>3</v>
      </c>
      <c r="F45" s="418">
        <v>90</v>
      </c>
      <c r="G45" s="327">
        <v>30</v>
      </c>
      <c r="H45" s="327"/>
      <c r="I45" s="325"/>
      <c r="J45" s="344">
        <v>60</v>
      </c>
      <c r="K45" s="331"/>
      <c r="L45" s="328">
        <v>2</v>
      </c>
      <c r="M45" s="331"/>
      <c r="N45" s="328"/>
      <c r="O45" s="409" t="s">
        <v>34</v>
      </c>
    </row>
    <row r="46" spans="2:15" ht="21.75" customHeight="1">
      <c r="B46" s="293" t="s">
        <v>90</v>
      </c>
      <c r="C46" s="69" t="s">
        <v>132</v>
      </c>
      <c r="D46" s="301" t="s">
        <v>133</v>
      </c>
      <c r="E46" s="320"/>
      <c r="F46" s="320"/>
      <c r="G46" s="334"/>
      <c r="H46" s="334"/>
      <c r="I46" s="380"/>
      <c r="J46" s="379"/>
      <c r="K46" s="331"/>
      <c r="L46" s="328"/>
      <c r="M46" s="331"/>
      <c r="N46" s="328"/>
      <c r="O46" s="410"/>
    </row>
    <row r="47" spans="2:15" ht="21.75" customHeight="1">
      <c r="B47" s="293" t="s">
        <v>90</v>
      </c>
      <c r="C47" s="69" t="s">
        <v>134</v>
      </c>
      <c r="D47" s="300" t="s">
        <v>135</v>
      </c>
      <c r="E47" s="418">
        <v>3</v>
      </c>
      <c r="F47" s="418">
        <v>90</v>
      </c>
      <c r="G47" s="327">
        <v>30</v>
      </c>
      <c r="H47" s="327"/>
      <c r="I47" s="325"/>
      <c r="J47" s="432">
        <v>60</v>
      </c>
      <c r="K47" s="331"/>
      <c r="L47" s="427">
        <v>2</v>
      </c>
      <c r="M47" s="428"/>
      <c r="N47" s="328"/>
      <c r="O47" s="409" t="s">
        <v>34</v>
      </c>
    </row>
    <row r="48" spans="2:15" ht="21.75" customHeight="1">
      <c r="B48" s="293" t="s">
        <v>90</v>
      </c>
      <c r="C48" s="69" t="s">
        <v>136</v>
      </c>
      <c r="D48" s="300" t="s">
        <v>137</v>
      </c>
      <c r="E48" s="320"/>
      <c r="F48" s="320"/>
      <c r="G48" s="334"/>
      <c r="H48" s="334"/>
      <c r="I48" s="380"/>
      <c r="J48" s="417"/>
      <c r="K48" s="331"/>
      <c r="L48" s="427"/>
      <c r="M48" s="428"/>
      <c r="N48" s="328"/>
      <c r="O48" s="410"/>
    </row>
    <row r="49" spans="2:19" ht="21.75" customHeight="1">
      <c r="B49" s="293" t="s">
        <v>90</v>
      </c>
      <c r="C49" s="297" t="s">
        <v>138</v>
      </c>
      <c r="D49" s="302" t="s">
        <v>139</v>
      </c>
      <c r="E49" s="418">
        <v>3</v>
      </c>
      <c r="F49" s="418">
        <v>90</v>
      </c>
      <c r="G49" s="327">
        <v>30</v>
      </c>
      <c r="H49" s="327"/>
      <c r="I49" s="325"/>
      <c r="J49" s="344">
        <v>60</v>
      </c>
      <c r="K49" s="331"/>
      <c r="L49" s="427"/>
      <c r="M49" s="428">
        <v>2</v>
      </c>
      <c r="N49" s="328"/>
      <c r="O49" s="409" t="s">
        <v>34</v>
      </c>
    </row>
    <row r="50" spans="2:19" ht="21.75" customHeight="1">
      <c r="B50" s="293" t="s">
        <v>90</v>
      </c>
      <c r="C50" s="69" t="s">
        <v>140</v>
      </c>
      <c r="D50" s="299" t="s">
        <v>141</v>
      </c>
      <c r="E50" s="320"/>
      <c r="F50" s="320"/>
      <c r="G50" s="334"/>
      <c r="H50" s="334"/>
      <c r="I50" s="380"/>
      <c r="J50" s="379"/>
      <c r="K50" s="331"/>
      <c r="L50" s="427"/>
      <c r="M50" s="428"/>
      <c r="N50" s="328"/>
      <c r="O50" s="410"/>
    </row>
    <row r="51" spans="2:19" ht="21.75" customHeight="1">
      <c r="B51" s="293" t="s">
        <v>90</v>
      </c>
      <c r="C51" s="69" t="s">
        <v>142</v>
      </c>
      <c r="D51" s="300" t="s">
        <v>143</v>
      </c>
      <c r="E51" s="418">
        <v>3</v>
      </c>
      <c r="F51" s="418">
        <v>90</v>
      </c>
      <c r="G51" s="327">
        <v>30</v>
      </c>
      <c r="H51" s="327"/>
      <c r="I51" s="325"/>
      <c r="J51" s="344">
        <v>60</v>
      </c>
      <c r="K51" s="331"/>
      <c r="L51" s="328"/>
      <c r="M51" s="428">
        <v>2</v>
      </c>
      <c r="N51" s="328"/>
      <c r="O51" s="409" t="s">
        <v>34</v>
      </c>
    </row>
    <row r="52" spans="2:19" ht="21.75" customHeight="1" thickBot="1">
      <c r="B52" s="294" t="s">
        <v>90</v>
      </c>
      <c r="C52" s="70" t="s">
        <v>144</v>
      </c>
      <c r="D52" s="303" t="s">
        <v>145</v>
      </c>
      <c r="E52" s="424"/>
      <c r="F52" s="424"/>
      <c r="G52" s="425"/>
      <c r="H52" s="425"/>
      <c r="I52" s="426"/>
      <c r="J52" s="429"/>
      <c r="K52" s="430"/>
      <c r="L52" s="422"/>
      <c r="M52" s="431"/>
      <c r="N52" s="422"/>
      <c r="O52" s="423"/>
    </row>
    <row r="53" spans="2:19" ht="21.75" customHeight="1" thickBot="1">
      <c r="B53" s="318" t="s">
        <v>95</v>
      </c>
      <c r="C53" s="319"/>
      <c r="D53" s="319"/>
      <c r="E53" s="56">
        <f>E54+E55+E56+E57+E58+E59</f>
        <v>39</v>
      </c>
      <c r="F53" s="56">
        <f t="shared" ref="F53:J53" si="5">F54+F55+F56+F57+F58+F59</f>
        <v>1170</v>
      </c>
      <c r="G53" s="244">
        <f t="shared" si="5"/>
        <v>0</v>
      </c>
      <c r="H53" s="56">
        <f t="shared" si="5"/>
        <v>0</v>
      </c>
      <c r="I53" s="56">
        <f t="shared" si="5"/>
        <v>0</v>
      </c>
      <c r="J53" s="56">
        <f t="shared" si="5"/>
        <v>1170</v>
      </c>
      <c r="K53" s="56">
        <v>0</v>
      </c>
      <c r="L53" s="56">
        <v>0</v>
      </c>
      <c r="M53" s="56">
        <v>0</v>
      </c>
      <c r="N53" s="56">
        <v>0</v>
      </c>
      <c r="O53" s="64"/>
    </row>
    <row r="54" spans="2:19" ht="19.5" customHeight="1">
      <c r="B54" s="71"/>
      <c r="C54" s="220">
        <v>1</v>
      </c>
      <c r="D54" s="93" t="s">
        <v>96</v>
      </c>
      <c r="E54" s="222">
        <v>3</v>
      </c>
      <c r="F54" s="222">
        <v>90</v>
      </c>
      <c r="G54" s="62"/>
      <c r="H54" s="29"/>
      <c r="I54" s="29"/>
      <c r="J54" s="222">
        <v>90</v>
      </c>
      <c r="K54" s="225" t="s">
        <v>32</v>
      </c>
      <c r="L54" s="226"/>
      <c r="M54" s="50"/>
      <c r="N54" s="226"/>
      <c r="O54" s="222" t="s">
        <v>36</v>
      </c>
    </row>
    <row r="55" spans="2:19" ht="19.5" customHeight="1">
      <c r="B55" s="72"/>
      <c r="C55" s="218">
        <v>2</v>
      </c>
      <c r="D55" s="94" t="s">
        <v>97</v>
      </c>
      <c r="E55" s="218">
        <v>4</v>
      </c>
      <c r="F55" s="218">
        <v>120</v>
      </c>
      <c r="G55" s="63"/>
      <c r="H55" s="8"/>
      <c r="I55" s="8"/>
      <c r="J55" s="218">
        <v>120</v>
      </c>
      <c r="K55" s="219"/>
      <c r="L55" s="221" t="s">
        <v>32</v>
      </c>
      <c r="M55" s="23"/>
      <c r="N55" s="221"/>
      <c r="O55" s="218" t="s">
        <v>36</v>
      </c>
    </row>
    <row r="56" spans="2:19" ht="19.5" customHeight="1">
      <c r="B56" s="72"/>
      <c r="C56" s="218">
        <v>3</v>
      </c>
      <c r="D56" s="94" t="s">
        <v>98</v>
      </c>
      <c r="E56" s="218">
        <v>4</v>
      </c>
      <c r="F56" s="218">
        <v>120</v>
      </c>
      <c r="G56" s="63"/>
      <c r="H56" s="8"/>
      <c r="I56" s="8"/>
      <c r="J56" s="218">
        <v>120</v>
      </c>
      <c r="K56" s="219"/>
      <c r="L56" s="221"/>
      <c r="M56" s="23" t="s">
        <v>32</v>
      </c>
      <c r="N56" s="221"/>
      <c r="O56" s="218" t="s">
        <v>36</v>
      </c>
    </row>
    <row r="57" spans="2:19" ht="19.5" customHeight="1">
      <c r="B57" s="72"/>
      <c r="C57" s="218">
        <v>4</v>
      </c>
      <c r="D57" s="94" t="s">
        <v>99</v>
      </c>
      <c r="E57" s="218">
        <v>4</v>
      </c>
      <c r="F57" s="218">
        <v>120</v>
      </c>
      <c r="G57" s="63"/>
      <c r="H57" s="8"/>
      <c r="I57" s="8"/>
      <c r="J57" s="218">
        <v>120</v>
      </c>
      <c r="K57" s="219"/>
      <c r="L57" s="221"/>
      <c r="M57" s="23"/>
      <c r="N57" s="221" t="s">
        <v>32</v>
      </c>
      <c r="O57" s="218" t="s">
        <v>36</v>
      </c>
      <c r="S57" s="4"/>
    </row>
    <row r="58" spans="2:19" ht="19.5" customHeight="1">
      <c r="B58" s="73"/>
      <c r="C58" s="222">
        <v>5</v>
      </c>
      <c r="D58" s="75" t="s">
        <v>187</v>
      </c>
      <c r="E58" s="218">
        <v>4</v>
      </c>
      <c r="F58" s="218">
        <v>120</v>
      </c>
      <c r="G58" s="63"/>
      <c r="H58" s="8"/>
      <c r="I58" s="8"/>
      <c r="J58" s="218">
        <v>120</v>
      </c>
      <c r="K58" s="219"/>
      <c r="L58" s="221"/>
      <c r="M58" s="23"/>
      <c r="N58" s="221" t="s">
        <v>32</v>
      </c>
      <c r="O58" s="218" t="s">
        <v>36</v>
      </c>
    </row>
    <row r="59" spans="2:19" ht="19.5" customHeight="1" thickBot="1">
      <c r="B59" s="74"/>
      <c r="C59" s="51">
        <v>6</v>
      </c>
      <c r="D59" s="76" t="s">
        <v>26</v>
      </c>
      <c r="E59" s="223">
        <v>20</v>
      </c>
      <c r="F59" s="223">
        <v>600</v>
      </c>
      <c r="G59" s="49"/>
      <c r="H59" s="30"/>
      <c r="I59" s="30"/>
      <c r="J59" s="223">
        <v>600</v>
      </c>
      <c r="K59" s="227"/>
      <c r="L59" s="224"/>
      <c r="M59" s="49"/>
      <c r="N59" s="250" t="s">
        <v>32</v>
      </c>
      <c r="O59" s="223" t="s">
        <v>37</v>
      </c>
    </row>
    <row r="60" spans="2:19" s="28" customFormat="1" ht="21" customHeight="1" thickBot="1">
      <c r="B60" s="304" t="s">
        <v>100</v>
      </c>
      <c r="C60" s="305"/>
      <c r="D60" s="306"/>
      <c r="E60" s="57">
        <f t="shared" ref="E60:N60" si="6">E17+E53</f>
        <v>120</v>
      </c>
      <c r="F60" s="57">
        <f t="shared" si="6"/>
        <v>3600</v>
      </c>
      <c r="G60" s="57">
        <f t="shared" si="6"/>
        <v>706</v>
      </c>
      <c r="H60" s="57">
        <f t="shared" si="6"/>
        <v>104</v>
      </c>
      <c r="I60" s="57">
        <f t="shared" si="6"/>
        <v>0</v>
      </c>
      <c r="J60" s="57">
        <f t="shared" si="6"/>
        <v>2790</v>
      </c>
      <c r="K60" s="57">
        <f t="shared" si="6"/>
        <v>18</v>
      </c>
      <c r="L60" s="57">
        <f t="shared" si="6"/>
        <v>18</v>
      </c>
      <c r="M60" s="57">
        <f t="shared" si="6"/>
        <v>18</v>
      </c>
      <c r="N60" s="57">
        <f t="shared" si="6"/>
        <v>0</v>
      </c>
      <c r="O60" s="65"/>
    </row>
    <row r="61" spans="2:19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</row>
    <row r="62" spans="2:19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</row>
    <row r="63" spans="2:19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</row>
    <row r="64" spans="2:19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</row>
    <row r="65" spans="2:17"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</row>
    <row r="66" spans="2:17"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</row>
    <row r="67" spans="2:17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</row>
    <row r="68" spans="2:17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</row>
    <row r="69" spans="2:1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</row>
    <row r="70" spans="2:1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</row>
    <row r="71" spans="2:17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</row>
    <row r="72" spans="2:17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</row>
    <row r="73" spans="2:17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</row>
    <row r="74" spans="2:17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</row>
    <row r="75" spans="2:1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</row>
    <row r="76" spans="2:1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</row>
    <row r="77" spans="2:1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</row>
    <row r="78" spans="2:1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</row>
    <row r="79" spans="2:1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</row>
    <row r="80" spans="2:17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3:17">
      <c r="M81" s="3"/>
      <c r="N81" s="3"/>
      <c r="O81" s="3"/>
      <c r="P81" s="3"/>
      <c r="Q81" s="3"/>
    </row>
    <row r="82" spans="13:17">
      <c r="M82" s="3"/>
      <c r="N82" s="3"/>
      <c r="O82" s="3"/>
      <c r="P82" s="3"/>
      <c r="Q82" s="3"/>
    </row>
    <row r="83" spans="13:17">
      <c r="M83" s="3"/>
      <c r="N83" s="3"/>
      <c r="O83" s="3"/>
      <c r="P83" s="3"/>
      <c r="Q83" s="3"/>
    </row>
    <row r="84" spans="13:17">
      <c r="M84" s="3"/>
      <c r="N84" s="3"/>
      <c r="O84" s="3"/>
      <c r="P84" s="3"/>
      <c r="Q84" s="3"/>
    </row>
    <row r="85" spans="13:17">
      <c r="M85" s="3"/>
      <c r="N85" s="3"/>
      <c r="O85" s="3"/>
      <c r="P85" s="3"/>
      <c r="Q85" s="3"/>
    </row>
    <row r="86" spans="13:17">
      <c r="M86" s="3"/>
      <c r="N86" s="3"/>
      <c r="O86" s="3"/>
      <c r="P86" s="3"/>
      <c r="Q86" s="3"/>
    </row>
    <row r="87" spans="13:17">
      <c r="M87" s="3"/>
      <c r="N87" s="3"/>
      <c r="O87" s="3"/>
      <c r="P87" s="3"/>
      <c r="Q87" s="3"/>
    </row>
    <row r="88" spans="13:17">
      <c r="M88" s="3"/>
      <c r="N88" s="3"/>
      <c r="O88" s="3"/>
      <c r="P88" s="3"/>
      <c r="Q88" s="3"/>
    </row>
    <row r="89" spans="13:17">
      <c r="M89" s="3"/>
      <c r="N89" s="3"/>
      <c r="O89" s="3"/>
      <c r="P89" s="3"/>
      <c r="Q89" s="3"/>
    </row>
    <row r="90" spans="13:17">
      <c r="M90" s="3"/>
      <c r="N90" s="3"/>
      <c r="O90" s="3"/>
      <c r="P90" s="3"/>
      <c r="Q90" s="3"/>
    </row>
    <row r="91" spans="13:17">
      <c r="M91" s="3"/>
      <c r="N91" s="3"/>
      <c r="O91" s="3"/>
      <c r="P91" s="3"/>
      <c r="Q91" s="3"/>
    </row>
    <row r="92" spans="13:17">
      <c r="O92" s="3"/>
    </row>
    <row r="93" spans="13:17">
      <c r="O93" s="3"/>
    </row>
    <row r="94" spans="13:17">
      <c r="O94" s="3"/>
    </row>
    <row r="95" spans="13:17">
      <c r="O95" s="3"/>
    </row>
    <row r="96" spans="13:17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</sheetData>
  <mergeCells count="104">
    <mergeCell ref="D1:M1"/>
    <mergeCell ref="B53:D53"/>
    <mergeCell ref="B60:D60"/>
    <mergeCell ref="J51:J52"/>
    <mergeCell ref="K51:K52"/>
    <mergeCell ref="L51:L52"/>
    <mergeCell ref="M51:M52"/>
    <mergeCell ref="J47:J48"/>
    <mergeCell ref="K47:K48"/>
    <mergeCell ref="L47:L48"/>
    <mergeCell ref="M47:M48"/>
    <mergeCell ref="J43:J44"/>
    <mergeCell ref="K43:K44"/>
    <mergeCell ref="L43:L44"/>
    <mergeCell ref="M43:M44"/>
    <mergeCell ref="B25:D25"/>
    <mergeCell ref="B40:D40"/>
    <mergeCell ref="I14:I16"/>
    <mergeCell ref="J14:J16"/>
    <mergeCell ref="B12:B16"/>
    <mergeCell ref="C12:C16"/>
    <mergeCell ref="B2:D2"/>
    <mergeCell ref="N51:N52"/>
    <mergeCell ref="O51:O52"/>
    <mergeCell ref="E51:E52"/>
    <mergeCell ref="F51:F52"/>
    <mergeCell ref="G51:G52"/>
    <mergeCell ref="H51:H52"/>
    <mergeCell ref="I51:I52"/>
    <mergeCell ref="J49:J50"/>
    <mergeCell ref="K49:K50"/>
    <mergeCell ref="L49:L50"/>
    <mergeCell ref="M49:M50"/>
    <mergeCell ref="N49:N50"/>
    <mergeCell ref="O49:O50"/>
    <mergeCell ref="E49:E50"/>
    <mergeCell ref="F49:F50"/>
    <mergeCell ref="G49:G50"/>
    <mergeCell ref="H49:H50"/>
    <mergeCell ref="I49:I50"/>
    <mergeCell ref="N47:N48"/>
    <mergeCell ref="O47:O48"/>
    <mergeCell ref="E47:E48"/>
    <mergeCell ref="F47:F48"/>
    <mergeCell ref="G47:G48"/>
    <mergeCell ref="H47:H48"/>
    <mergeCell ref="I47:I48"/>
    <mergeCell ref="J45:J46"/>
    <mergeCell ref="K45:K46"/>
    <mergeCell ref="L45:L46"/>
    <mergeCell ref="M45:M46"/>
    <mergeCell ref="N45:N46"/>
    <mergeCell ref="O45:O46"/>
    <mergeCell ref="E45:E46"/>
    <mergeCell ref="F45:F46"/>
    <mergeCell ref="G45:G46"/>
    <mergeCell ref="H45:H46"/>
    <mergeCell ref="I45:I46"/>
    <mergeCell ref="E12:E16"/>
    <mergeCell ref="F12:J12"/>
    <mergeCell ref="K12:N12"/>
    <mergeCell ref="N43:N44"/>
    <mergeCell ref="O43:O44"/>
    <mergeCell ref="L41:L42"/>
    <mergeCell ref="M41:M42"/>
    <mergeCell ref="N41:N42"/>
    <mergeCell ref="O41:O42"/>
    <mergeCell ref="J41:J42"/>
    <mergeCell ref="K41:K42"/>
    <mergeCell ref="E43:E44"/>
    <mergeCell ref="F43:F44"/>
    <mergeCell ref="G43:G44"/>
    <mergeCell ref="H43:H44"/>
    <mergeCell ref="I43:I44"/>
    <mergeCell ref="G41:G42"/>
    <mergeCell ref="H41:H42"/>
    <mergeCell ref="I41:I42"/>
    <mergeCell ref="E41:E42"/>
    <mergeCell ref="F41:F42"/>
    <mergeCell ref="O12:O16"/>
    <mergeCell ref="K14:K16"/>
    <mergeCell ref="L14:L16"/>
    <mergeCell ref="G2:O2"/>
    <mergeCell ref="D4:M4"/>
    <mergeCell ref="D5:M5"/>
    <mergeCell ref="D6:M6"/>
    <mergeCell ref="B18:D18"/>
    <mergeCell ref="B24:D24"/>
    <mergeCell ref="B17:D17"/>
    <mergeCell ref="M14:M16"/>
    <mergeCell ref="N14:N16"/>
    <mergeCell ref="B7:D7"/>
    <mergeCell ref="I7:O7"/>
    <mergeCell ref="I8:O8"/>
    <mergeCell ref="I9:O9"/>
    <mergeCell ref="B10:D10"/>
    <mergeCell ref="I10:O10"/>
    <mergeCell ref="F13:F16"/>
    <mergeCell ref="G13:J13"/>
    <mergeCell ref="K13:L13"/>
    <mergeCell ref="M13:N13"/>
    <mergeCell ref="G14:G16"/>
    <mergeCell ref="H14:H16"/>
    <mergeCell ref="D12:D16"/>
  </mergeCells>
  <pageMargins left="0.25" right="0.25" top="0.75" bottom="0.75" header="0.3" footer="0.3"/>
  <pageSetup paperSize="8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9"/>
  <sheetViews>
    <sheetView topLeftCell="A19" workbookViewId="0">
      <selection activeCell="P7" sqref="P7"/>
    </sheetView>
  </sheetViews>
  <sheetFormatPr defaultRowHeight="15"/>
  <cols>
    <col min="1" max="1" width="3.140625" style="121" customWidth="1"/>
    <col min="2" max="2" width="42" style="121" customWidth="1"/>
    <col min="3" max="3" width="4.5703125" style="121" customWidth="1"/>
    <col min="4" max="4" width="4.140625" style="121" customWidth="1"/>
    <col min="5" max="5" width="8.28515625" style="121" customWidth="1"/>
    <col min="6" max="6" width="4" style="121" customWidth="1"/>
    <col min="7" max="7" width="5.28515625" style="121" customWidth="1"/>
    <col min="8" max="8" width="9" style="121" customWidth="1"/>
    <col min="9" max="9" width="4.5703125" style="121" customWidth="1"/>
    <col min="10" max="16384" width="9.140625" style="121"/>
  </cols>
  <sheetData>
    <row r="1" spans="1:10" s="112" customFormat="1">
      <c r="B1" s="437" t="s">
        <v>146</v>
      </c>
      <c r="C1" s="437"/>
      <c r="D1" s="437"/>
      <c r="E1" s="437"/>
      <c r="F1" s="437"/>
      <c r="G1" s="437"/>
      <c r="H1" s="437"/>
      <c r="I1" s="113"/>
      <c r="J1" s="113"/>
    </row>
    <row r="2" spans="1:10" s="112" customFormat="1">
      <c r="B2" s="114"/>
      <c r="C2" s="114"/>
      <c r="D2" s="114"/>
      <c r="E2" s="114"/>
      <c r="F2" s="114"/>
      <c r="G2" s="114"/>
      <c r="H2" s="114"/>
      <c r="I2" s="113"/>
      <c r="J2" s="113"/>
    </row>
    <row r="3" spans="1:10" s="112" customFormat="1"/>
    <row r="4" spans="1:10" s="4" customFormat="1">
      <c r="A4" s="440" t="s">
        <v>147</v>
      </c>
      <c r="B4" s="440"/>
      <c r="C4" s="5"/>
      <c r="D4" s="5"/>
    </row>
    <row r="5" spans="1:10" s="4" customFormat="1"/>
    <row r="6" spans="1:10" s="4" customFormat="1">
      <c r="A6" s="438" t="s">
        <v>148</v>
      </c>
      <c r="B6" s="438"/>
      <c r="C6" s="5"/>
      <c r="D6" s="5"/>
    </row>
    <row r="7" spans="1:10" s="4" customFormat="1"/>
    <row r="8" spans="1:10" s="115" customFormat="1">
      <c r="A8" s="441" t="s">
        <v>149</v>
      </c>
      <c r="B8" s="441"/>
    </row>
    <row r="9" spans="1:10" s="4" customFormat="1">
      <c r="A9" s="41"/>
      <c r="B9" s="41"/>
      <c r="C9" s="5"/>
      <c r="D9" s="5"/>
    </row>
    <row r="10" spans="1:10" s="4" customFormat="1">
      <c r="A10" s="41"/>
      <c r="B10" s="41"/>
      <c r="C10" s="5"/>
      <c r="D10" s="5"/>
    </row>
    <row r="11" spans="1:10" s="4" customFormat="1" ht="30">
      <c r="A11" s="41"/>
      <c r="B11" s="116" t="s">
        <v>150</v>
      </c>
      <c r="C11" s="440" t="s">
        <v>151</v>
      </c>
      <c r="D11" s="440"/>
      <c r="E11" s="440"/>
      <c r="G11" s="440" t="s">
        <v>152</v>
      </c>
      <c r="H11" s="440"/>
    </row>
    <row r="12" spans="1:10" s="4" customFormat="1">
      <c r="A12" s="41"/>
      <c r="B12" s="41"/>
      <c r="C12" s="5"/>
      <c r="D12" s="5"/>
    </row>
    <row r="14" spans="1:10" s="4" customFormat="1">
      <c r="A14" s="41"/>
      <c r="B14" s="41"/>
      <c r="C14" s="5"/>
      <c r="D14" s="5"/>
    </row>
    <row r="15" spans="1:10" s="118" customFormat="1">
      <c r="A15" s="117"/>
      <c r="B15" s="118" t="s">
        <v>185</v>
      </c>
      <c r="D15" s="117"/>
      <c r="E15" s="117"/>
      <c r="F15" s="117"/>
      <c r="G15" s="117"/>
    </row>
    <row r="16" spans="1:10" s="118" customFormat="1">
      <c r="A16" s="117"/>
      <c r="B16" s="119" t="s">
        <v>153</v>
      </c>
      <c r="C16" s="117"/>
      <c r="D16" s="117"/>
      <c r="E16" s="117"/>
      <c r="F16" s="117"/>
      <c r="G16" s="117"/>
    </row>
    <row r="17" spans="1:10" s="112" customFormat="1">
      <c r="A17" s="114"/>
      <c r="B17" s="114"/>
      <c r="C17" s="113"/>
      <c r="D17" s="113"/>
    </row>
    <row r="18" spans="1:10" s="112" customFormat="1">
      <c r="A18" s="114"/>
      <c r="B18" s="114"/>
      <c r="C18" s="113"/>
      <c r="D18" s="113"/>
    </row>
    <row r="19" spans="1:10" s="112" customFormat="1">
      <c r="A19" s="114"/>
      <c r="B19" s="114"/>
      <c r="C19" s="113"/>
      <c r="D19" s="113"/>
    </row>
    <row r="20" spans="1:10" s="112" customFormat="1">
      <c r="B20" s="112" t="s">
        <v>9</v>
      </c>
    </row>
    <row r="21" spans="1:10" s="112" customFormat="1">
      <c r="B21" s="437" t="s">
        <v>154</v>
      </c>
      <c r="C21" s="437"/>
      <c r="D21" s="437"/>
      <c r="E21" s="437"/>
      <c r="F21" s="437"/>
      <c r="G21" s="437"/>
      <c r="H21" s="437"/>
      <c r="I21" s="113"/>
      <c r="J21" s="113"/>
    </row>
    <row r="22" spans="1:10" s="112" customFormat="1"/>
    <row r="23" spans="1:10" s="112" customFormat="1">
      <c r="B23" s="438" t="s">
        <v>155</v>
      </c>
      <c r="C23" s="438"/>
      <c r="D23" s="438"/>
      <c r="E23" s="438"/>
      <c r="F23" s="438"/>
      <c r="G23" s="438"/>
      <c r="H23" s="438"/>
      <c r="I23" s="113"/>
      <c r="J23" s="113"/>
    </row>
    <row r="24" spans="1:10" s="112" customFormat="1"/>
    <row r="25" spans="1:10" s="112" customFormat="1">
      <c r="B25" s="438" t="s">
        <v>156</v>
      </c>
      <c r="C25" s="438"/>
      <c r="D25" s="438"/>
      <c r="E25" s="438"/>
      <c r="F25" s="438"/>
      <c r="G25" s="438"/>
    </row>
    <row r="26" spans="1:10" s="112" customFormat="1">
      <c r="B26" s="114"/>
      <c r="C26" s="114"/>
      <c r="D26" s="114"/>
      <c r="E26" s="114"/>
      <c r="F26" s="114"/>
      <c r="G26" s="114"/>
    </row>
    <row r="27" spans="1:10" s="112" customFormat="1" ht="15.75">
      <c r="A27" s="439" t="s">
        <v>157</v>
      </c>
      <c r="B27" s="439"/>
      <c r="C27" s="439"/>
      <c r="D27" s="439"/>
      <c r="E27" s="439"/>
      <c r="F27" s="439"/>
      <c r="G27" s="439"/>
      <c r="H27" s="439"/>
      <c r="I27" s="439"/>
      <c r="J27" s="113"/>
    </row>
    <row r="28" spans="1:10" s="112" customFormat="1">
      <c r="A28" s="438" t="s">
        <v>183</v>
      </c>
      <c r="B28" s="438"/>
      <c r="C28" s="438"/>
      <c r="D28" s="438"/>
      <c r="E28" s="438"/>
      <c r="F28" s="438"/>
      <c r="G28" s="438"/>
      <c r="H28" s="438"/>
      <c r="I28" s="438"/>
      <c r="J28" s="113"/>
    </row>
    <row r="29" spans="1:10" s="112" customFormat="1">
      <c r="A29" s="438" t="s">
        <v>158</v>
      </c>
      <c r="B29" s="438"/>
      <c r="C29" s="438"/>
      <c r="D29" s="438"/>
      <c r="E29" s="438"/>
      <c r="F29" s="438"/>
      <c r="G29" s="438"/>
      <c r="H29" s="438"/>
      <c r="I29" s="438"/>
      <c r="J29" s="113"/>
    </row>
    <row r="30" spans="1:10">
      <c r="A30" s="114"/>
      <c r="B30" s="114"/>
      <c r="C30" s="114"/>
      <c r="D30" s="114"/>
      <c r="E30" s="114"/>
      <c r="F30" s="114"/>
      <c r="G30" s="114"/>
      <c r="H30" s="114"/>
      <c r="I30" s="114"/>
      <c r="J30" s="120"/>
    </row>
    <row r="31" spans="1:10">
      <c r="A31" s="114"/>
      <c r="B31" s="114"/>
      <c r="C31" s="114"/>
      <c r="D31" s="114"/>
      <c r="E31" s="114"/>
      <c r="F31" s="114"/>
      <c r="G31" s="114"/>
      <c r="H31" s="114"/>
      <c r="I31" s="114"/>
      <c r="J31" s="120"/>
    </row>
    <row r="32" spans="1:10">
      <c r="A32" s="114"/>
      <c r="B32" s="114"/>
      <c r="C32" s="114"/>
      <c r="D32" s="114"/>
      <c r="E32" s="114"/>
      <c r="F32" s="114"/>
      <c r="G32" s="114"/>
      <c r="H32" s="114"/>
      <c r="I32" s="114"/>
      <c r="J32" s="120"/>
    </row>
    <row r="33" spans="1:10">
      <c r="A33" s="122"/>
      <c r="B33" s="122"/>
      <c r="C33" s="122"/>
      <c r="D33" s="122"/>
      <c r="E33" s="122"/>
      <c r="F33" s="122"/>
      <c r="G33" s="122"/>
      <c r="H33" s="122"/>
      <c r="I33" s="122"/>
      <c r="J33" s="120"/>
    </row>
    <row r="34" spans="1:10">
      <c r="A34" s="122"/>
      <c r="B34" s="122"/>
      <c r="C34" s="122"/>
      <c r="D34" s="122"/>
      <c r="E34" s="122"/>
      <c r="F34" s="122"/>
      <c r="G34" s="122"/>
      <c r="H34" s="122"/>
      <c r="I34" s="122"/>
      <c r="J34" s="120"/>
    </row>
    <row r="35" spans="1:10">
      <c r="A35" s="442" t="s">
        <v>184</v>
      </c>
      <c r="B35" s="442"/>
      <c r="C35" s="442"/>
      <c r="D35" s="442"/>
      <c r="E35" s="442"/>
      <c r="F35" s="442"/>
      <c r="G35" s="442"/>
      <c r="H35" s="442"/>
      <c r="I35" s="442"/>
    </row>
    <row r="36" spans="1:10" ht="15.75" thickBot="1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10">
      <c r="A37" s="443" t="s">
        <v>159</v>
      </c>
      <c r="B37" s="451" t="s">
        <v>12</v>
      </c>
      <c r="C37" s="445" t="s">
        <v>160</v>
      </c>
      <c r="D37" s="445"/>
      <c r="E37" s="445"/>
      <c r="F37" s="445"/>
      <c r="G37" s="446"/>
      <c r="H37" s="447" t="s">
        <v>161</v>
      </c>
      <c r="I37" s="449" t="s">
        <v>162</v>
      </c>
    </row>
    <row r="38" spans="1:10" ht="15.75" thickBot="1">
      <c r="A38" s="444"/>
      <c r="B38" s="452"/>
      <c r="C38" s="124" t="s">
        <v>5</v>
      </c>
      <c r="D38" s="125" t="s">
        <v>10</v>
      </c>
      <c r="E38" s="125" t="s">
        <v>163</v>
      </c>
      <c r="F38" s="125" t="s">
        <v>6</v>
      </c>
      <c r="G38" s="125" t="s">
        <v>11</v>
      </c>
      <c r="H38" s="448"/>
      <c r="I38" s="450"/>
    </row>
    <row r="39" spans="1:10" ht="25.5">
      <c r="A39" s="126">
        <v>1</v>
      </c>
      <c r="B39" s="127" t="s">
        <v>164</v>
      </c>
      <c r="C39" s="128">
        <v>90</v>
      </c>
      <c r="D39" s="129">
        <v>12</v>
      </c>
      <c r="E39" s="129"/>
      <c r="F39" s="129"/>
      <c r="G39" s="129">
        <f>C39-D39-E39-F39</f>
        <v>78</v>
      </c>
      <c r="H39" s="130"/>
      <c r="I39" s="131"/>
    </row>
    <row r="40" spans="1:10">
      <c r="A40" s="132">
        <v>2</v>
      </c>
      <c r="B40" s="133" t="s">
        <v>165</v>
      </c>
      <c r="C40" s="134">
        <v>90</v>
      </c>
      <c r="D40" s="135">
        <v>12</v>
      </c>
      <c r="E40" s="135"/>
      <c r="F40" s="135"/>
      <c r="G40" s="135">
        <f t="shared" ref="G40:G44" si="0">C40-D40-E40-F40</f>
        <v>78</v>
      </c>
      <c r="H40" s="136"/>
      <c r="I40" s="137"/>
    </row>
    <row r="41" spans="1:10">
      <c r="A41" s="132">
        <v>3</v>
      </c>
      <c r="B41" s="138" t="s">
        <v>29</v>
      </c>
      <c r="C41" s="134">
        <v>90</v>
      </c>
      <c r="D41" s="135">
        <v>12</v>
      </c>
      <c r="E41" s="135"/>
      <c r="F41" s="135"/>
      <c r="G41" s="135">
        <f t="shared" si="0"/>
        <v>78</v>
      </c>
      <c r="H41" s="136"/>
      <c r="I41" s="137"/>
    </row>
    <row r="42" spans="1:10">
      <c r="A42" s="132">
        <v>4</v>
      </c>
      <c r="B42" s="139" t="s">
        <v>166</v>
      </c>
      <c r="C42" s="134">
        <v>90</v>
      </c>
      <c r="D42" s="135">
        <v>12</v>
      </c>
      <c r="E42" s="135"/>
      <c r="F42" s="135"/>
      <c r="G42" s="135">
        <f t="shared" si="0"/>
        <v>78</v>
      </c>
      <c r="H42" s="136"/>
      <c r="I42" s="137"/>
    </row>
    <row r="43" spans="1:10">
      <c r="A43" s="132">
        <v>5</v>
      </c>
      <c r="B43" s="139" t="s">
        <v>107</v>
      </c>
      <c r="C43" s="134">
        <v>90</v>
      </c>
      <c r="D43" s="135">
        <v>12</v>
      </c>
      <c r="E43" s="135"/>
      <c r="F43" s="135"/>
      <c r="G43" s="135">
        <f t="shared" si="0"/>
        <v>78</v>
      </c>
      <c r="H43" s="136"/>
      <c r="I43" s="137"/>
    </row>
    <row r="44" spans="1:10" ht="15.75" thickBot="1">
      <c r="A44" s="140">
        <v>6</v>
      </c>
      <c r="B44" s="141" t="s">
        <v>21</v>
      </c>
      <c r="C44" s="142">
        <v>90</v>
      </c>
      <c r="D44" s="143">
        <v>12</v>
      </c>
      <c r="E44" s="143"/>
      <c r="F44" s="143"/>
      <c r="G44" s="143">
        <f t="shared" si="0"/>
        <v>78</v>
      </c>
      <c r="H44" s="144"/>
      <c r="I44" s="145"/>
    </row>
    <row r="45" spans="1:10" s="152" customFormat="1" ht="15.75" thickBot="1">
      <c r="A45" s="146"/>
      <c r="B45" s="147" t="s">
        <v>14</v>
      </c>
      <c r="C45" s="148">
        <f>SUM(C39:C44)</f>
        <v>540</v>
      </c>
      <c r="D45" s="148">
        <f t="shared" ref="D45:G45" si="1">SUM(D39:D44)</f>
        <v>72</v>
      </c>
      <c r="E45" s="148">
        <f t="shared" si="1"/>
        <v>0</v>
      </c>
      <c r="F45" s="148">
        <f t="shared" si="1"/>
        <v>0</v>
      </c>
      <c r="G45" s="148">
        <f t="shared" si="1"/>
        <v>468</v>
      </c>
      <c r="H45" s="149"/>
      <c r="I45" s="150"/>
      <c r="J45" s="151"/>
    </row>
    <row r="46" spans="1:10" s="152" customFormat="1">
      <c r="A46" s="153"/>
      <c r="B46" s="153"/>
      <c r="C46" s="154"/>
      <c r="D46" s="154"/>
      <c r="E46" s="154"/>
      <c r="F46" s="154"/>
      <c r="G46" s="154"/>
      <c r="H46" s="154"/>
      <c r="I46" s="154"/>
    </row>
    <row r="47" spans="1:10" s="152" customFormat="1">
      <c r="A47" s="153"/>
      <c r="B47" s="153"/>
      <c r="C47" s="154"/>
      <c r="D47" s="154"/>
      <c r="E47" s="154"/>
      <c r="F47" s="154"/>
      <c r="G47" s="154"/>
      <c r="H47" s="154"/>
      <c r="I47" s="154"/>
    </row>
    <row r="48" spans="1:10" s="152" customFormat="1">
      <c r="A48" s="153"/>
      <c r="B48" s="153"/>
      <c r="C48" s="154"/>
      <c r="D48" s="154"/>
      <c r="E48" s="154"/>
      <c r="F48" s="154"/>
      <c r="G48" s="154"/>
      <c r="H48" s="154"/>
      <c r="I48" s="154"/>
    </row>
    <row r="49" spans="1:14">
      <c r="B49" s="121" t="s">
        <v>9</v>
      </c>
    </row>
    <row r="51" spans="1:14">
      <c r="A51" s="442" t="s">
        <v>186</v>
      </c>
      <c r="B51" s="442"/>
      <c r="C51" s="442"/>
      <c r="D51" s="442"/>
      <c r="E51" s="442"/>
      <c r="F51" s="442"/>
      <c r="G51" s="442"/>
      <c r="H51" s="442"/>
      <c r="I51" s="442"/>
    </row>
    <row r="52" spans="1:14" ht="15.75" thickBot="1">
      <c r="A52" s="123"/>
      <c r="B52" s="123"/>
      <c r="C52" s="123"/>
      <c r="D52" s="123"/>
      <c r="E52" s="123"/>
      <c r="F52" s="123"/>
      <c r="G52" s="123"/>
      <c r="H52" s="123"/>
      <c r="I52" s="123"/>
    </row>
    <row r="53" spans="1:14" ht="15" customHeight="1">
      <c r="A53" s="443" t="s">
        <v>159</v>
      </c>
      <c r="B53" s="443" t="s">
        <v>12</v>
      </c>
      <c r="C53" s="445" t="s">
        <v>160</v>
      </c>
      <c r="D53" s="445"/>
      <c r="E53" s="445"/>
      <c r="F53" s="445"/>
      <c r="G53" s="446"/>
      <c r="H53" s="447" t="s">
        <v>161</v>
      </c>
      <c r="I53" s="449" t="s">
        <v>162</v>
      </c>
    </row>
    <row r="54" spans="1:14" ht="15.75" thickBot="1">
      <c r="A54" s="444"/>
      <c r="B54" s="444"/>
      <c r="C54" s="124" t="s">
        <v>5</v>
      </c>
      <c r="D54" s="125" t="s">
        <v>10</v>
      </c>
      <c r="E54" s="125" t="s">
        <v>163</v>
      </c>
      <c r="F54" s="125" t="s">
        <v>6</v>
      </c>
      <c r="G54" s="125" t="s">
        <v>11</v>
      </c>
      <c r="H54" s="448"/>
      <c r="I54" s="450"/>
    </row>
    <row r="55" spans="1:14">
      <c r="A55" s="126">
        <v>1</v>
      </c>
      <c r="B55" s="155" t="s">
        <v>167</v>
      </c>
      <c r="C55" s="128">
        <v>90</v>
      </c>
      <c r="D55" s="129">
        <v>12</v>
      </c>
      <c r="E55" s="156"/>
      <c r="F55" s="129"/>
      <c r="G55" s="129">
        <f t="shared" ref="G55:G58" si="2">C55-D55-E55-F55</f>
        <v>78</v>
      </c>
      <c r="H55" s="129"/>
      <c r="I55" s="131"/>
    </row>
    <row r="56" spans="1:14">
      <c r="A56" s="132">
        <v>2</v>
      </c>
      <c r="B56" s="139" t="s">
        <v>22</v>
      </c>
      <c r="C56" s="134">
        <v>90</v>
      </c>
      <c r="D56" s="135">
        <v>12</v>
      </c>
      <c r="E56" s="157"/>
      <c r="F56" s="135"/>
      <c r="G56" s="135">
        <f t="shared" si="2"/>
        <v>78</v>
      </c>
      <c r="H56" s="135"/>
      <c r="I56" s="137"/>
      <c r="N56" s="121" t="s">
        <v>9</v>
      </c>
    </row>
    <row r="57" spans="1:14">
      <c r="A57" s="132">
        <v>3</v>
      </c>
      <c r="B57" s="139" t="s">
        <v>109</v>
      </c>
      <c r="C57" s="134">
        <v>90</v>
      </c>
      <c r="D57" s="135">
        <v>12</v>
      </c>
      <c r="E57" s="135"/>
      <c r="F57" s="135"/>
      <c r="G57" s="135">
        <f t="shared" si="2"/>
        <v>78</v>
      </c>
      <c r="H57" s="135"/>
      <c r="I57" s="137"/>
    </row>
    <row r="58" spans="1:14">
      <c r="A58" s="132">
        <v>4</v>
      </c>
      <c r="B58" s="139" t="s">
        <v>111</v>
      </c>
      <c r="C58" s="134">
        <v>90</v>
      </c>
      <c r="D58" s="135">
        <v>12</v>
      </c>
      <c r="E58" s="135"/>
      <c r="F58" s="135"/>
      <c r="G58" s="135">
        <f t="shared" si="2"/>
        <v>78</v>
      </c>
      <c r="H58" s="135"/>
      <c r="I58" s="137"/>
    </row>
    <row r="59" spans="1:14" s="160" customFormat="1">
      <c r="A59" s="132">
        <v>5</v>
      </c>
      <c r="B59" s="139" t="s">
        <v>117</v>
      </c>
      <c r="C59" s="134">
        <v>90</v>
      </c>
      <c r="D59" s="135">
        <v>12</v>
      </c>
      <c r="E59" s="158"/>
      <c r="F59" s="158"/>
      <c r="G59" s="135">
        <f>C59-F59-E59-D59</f>
        <v>78</v>
      </c>
      <c r="H59" s="158"/>
      <c r="I59" s="159"/>
    </row>
    <row r="60" spans="1:14">
      <c r="A60" s="132">
        <v>6</v>
      </c>
      <c r="B60" s="139" t="s">
        <v>24</v>
      </c>
      <c r="C60" s="458">
        <v>90</v>
      </c>
      <c r="D60" s="460">
        <v>12</v>
      </c>
      <c r="E60" s="462"/>
      <c r="F60" s="462"/>
      <c r="G60" s="462">
        <v>78</v>
      </c>
      <c r="H60" s="462"/>
      <c r="I60" s="457"/>
    </row>
    <row r="61" spans="1:14">
      <c r="A61" s="132">
        <v>7</v>
      </c>
      <c r="B61" s="161" t="s">
        <v>33</v>
      </c>
      <c r="C61" s="459"/>
      <c r="D61" s="461"/>
      <c r="E61" s="462"/>
      <c r="F61" s="462"/>
      <c r="G61" s="462"/>
      <c r="H61" s="462"/>
      <c r="I61" s="457"/>
    </row>
    <row r="62" spans="1:14">
      <c r="A62" s="132">
        <v>8</v>
      </c>
      <c r="B62" s="139" t="s">
        <v>23</v>
      </c>
      <c r="C62" s="458">
        <v>90</v>
      </c>
      <c r="D62" s="460">
        <v>12</v>
      </c>
      <c r="E62" s="462"/>
      <c r="F62" s="462"/>
      <c r="G62" s="462">
        <v>78</v>
      </c>
      <c r="H62" s="462"/>
      <c r="I62" s="457"/>
    </row>
    <row r="63" spans="1:14">
      <c r="A63" s="132">
        <v>9</v>
      </c>
      <c r="B63" s="139" t="s">
        <v>35</v>
      </c>
      <c r="C63" s="459"/>
      <c r="D63" s="461"/>
      <c r="E63" s="462"/>
      <c r="F63" s="462"/>
      <c r="G63" s="462"/>
      <c r="H63" s="462"/>
      <c r="I63" s="457"/>
    </row>
    <row r="64" spans="1:14" s="167" customFormat="1" ht="15.75" thickBot="1">
      <c r="A64" s="162">
        <v>10</v>
      </c>
      <c r="B64" s="163" t="s">
        <v>31</v>
      </c>
      <c r="C64" s="164">
        <v>90</v>
      </c>
      <c r="D64" s="165"/>
      <c r="E64" s="165"/>
      <c r="F64" s="165"/>
      <c r="G64" s="165">
        <v>90</v>
      </c>
      <c r="H64" s="165"/>
      <c r="I64" s="166"/>
    </row>
    <row r="65" spans="1:10" s="167" customFormat="1">
      <c r="A65" s="126">
        <v>11</v>
      </c>
      <c r="B65" s="155" t="s">
        <v>168</v>
      </c>
      <c r="C65" s="168"/>
      <c r="D65" s="156"/>
      <c r="E65" s="156"/>
      <c r="F65" s="156"/>
      <c r="G65" s="156"/>
      <c r="H65" s="156" t="s">
        <v>36</v>
      </c>
      <c r="I65" s="169">
        <v>3</v>
      </c>
    </row>
    <row r="66" spans="1:10" s="167" customFormat="1">
      <c r="A66" s="132">
        <v>12</v>
      </c>
      <c r="B66" s="133" t="s">
        <v>165</v>
      </c>
      <c r="C66" s="170"/>
      <c r="D66" s="157"/>
      <c r="E66" s="157"/>
      <c r="F66" s="157"/>
      <c r="G66" s="157"/>
      <c r="H66" s="157" t="s">
        <v>36</v>
      </c>
      <c r="I66" s="171">
        <v>3</v>
      </c>
    </row>
    <row r="67" spans="1:10" s="167" customFormat="1">
      <c r="A67" s="132">
        <v>13</v>
      </c>
      <c r="B67" s="138" t="s">
        <v>29</v>
      </c>
      <c r="C67" s="170"/>
      <c r="D67" s="157"/>
      <c r="E67" s="157"/>
      <c r="F67" s="157"/>
      <c r="G67" s="157"/>
      <c r="H67" s="157" t="s">
        <v>36</v>
      </c>
      <c r="I67" s="171">
        <v>3</v>
      </c>
    </row>
    <row r="68" spans="1:10">
      <c r="A68" s="132">
        <v>14</v>
      </c>
      <c r="B68" s="139" t="s">
        <v>166</v>
      </c>
      <c r="C68" s="134"/>
      <c r="D68" s="135"/>
      <c r="E68" s="135"/>
      <c r="F68" s="135"/>
      <c r="G68" s="135"/>
      <c r="H68" s="157" t="s">
        <v>36</v>
      </c>
      <c r="I68" s="171">
        <v>3</v>
      </c>
    </row>
    <row r="69" spans="1:10">
      <c r="A69" s="132">
        <v>15</v>
      </c>
      <c r="B69" s="139" t="s">
        <v>107</v>
      </c>
      <c r="C69" s="134"/>
      <c r="D69" s="135"/>
      <c r="E69" s="135"/>
      <c r="F69" s="135"/>
      <c r="G69" s="135"/>
      <c r="H69" s="157" t="s">
        <v>34</v>
      </c>
      <c r="I69" s="171">
        <v>3</v>
      </c>
    </row>
    <row r="70" spans="1:10" ht="15.75" thickBot="1">
      <c r="A70" s="140">
        <v>16</v>
      </c>
      <c r="B70" s="141" t="s">
        <v>21</v>
      </c>
      <c r="C70" s="142"/>
      <c r="D70" s="143"/>
      <c r="E70" s="143"/>
      <c r="F70" s="143"/>
      <c r="G70" s="143"/>
      <c r="H70" s="172" t="s">
        <v>34</v>
      </c>
      <c r="I70" s="173">
        <v>3</v>
      </c>
    </row>
    <row r="71" spans="1:10" s="152" customFormat="1" ht="15.75" thickBot="1">
      <c r="A71" s="174"/>
      <c r="B71" s="146" t="s">
        <v>14</v>
      </c>
      <c r="C71" s="148">
        <f>SUM(C55:C70)</f>
        <v>720</v>
      </c>
      <c r="D71" s="149">
        <f>SUM(D55:D70)</f>
        <v>84</v>
      </c>
      <c r="E71" s="149">
        <f>SUM(E55:E70)</f>
        <v>0</v>
      </c>
      <c r="F71" s="149">
        <f>SUM(F55:F70)</f>
        <v>0</v>
      </c>
      <c r="G71" s="149">
        <f>SUM(G55:G70)</f>
        <v>636</v>
      </c>
      <c r="H71" s="149"/>
      <c r="I71" s="150">
        <f>SUM(I55:I70)</f>
        <v>18</v>
      </c>
      <c r="J71" s="151"/>
    </row>
    <row r="72" spans="1:10">
      <c r="A72" s="122"/>
      <c r="B72" s="122"/>
      <c r="C72" s="122"/>
      <c r="D72" s="122"/>
      <c r="E72" s="122"/>
      <c r="F72" s="122"/>
      <c r="G72" s="122"/>
      <c r="H72" s="122"/>
      <c r="I72" s="122"/>
      <c r="J72" s="120"/>
    </row>
    <row r="73" spans="1:10">
      <c r="A73" s="114"/>
      <c r="B73" s="114"/>
      <c r="C73" s="114"/>
      <c r="D73" s="114"/>
      <c r="E73" s="122"/>
      <c r="F73" s="122"/>
      <c r="G73" s="122"/>
      <c r="H73" s="122"/>
      <c r="I73" s="122"/>
      <c r="J73" s="120"/>
    </row>
    <row r="74" spans="1:10">
      <c r="A74" s="442" t="s">
        <v>169</v>
      </c>
      <c r="B74" s="442"/>
      <c r="C74" s="442"/>
      <c r="D74" s="442"/>
      <c r="E74" s="442"/>
      <c r="F74" s="442"/>
      <c r="G74" s="442"/>
      <c r="H74" s="442"/>
      <c r="I74" s="442"/>
    </row>
    <row r="75" spans="1:10" ht="15.75" thickBot="1">
      <c r="A75" s="123"/>
      <c r="B75" s="123"/>
      <c r="C75" s="123"/>
      <c r="D75" s="123"/>
      <c r="E75" s="123"/>
      <c r="F75" s="123"/>
      <c r="G75" s="123"/>
      <c r="H75" s="123"/>
      <c r="I75" s="123"/>
    </row>
    <row r="76" spans="1:10">
      <c r="A76" s="453" t="s">
        <v>159</v>
      </c>
      <c r="B76" s="443" t="s">
        <v>12</v>
      </c>
      <c r="C76" s="445" t="s">
        <v>160</v>
      </c>
      <c r="D76" s="445"/>
      <c r="E76" s="445"/>
      <c r="F76" s="445"/>
      <c r="G76" s="446"/>
      <c r="H76" s="447" t="s">
        <v>161</v>
      </c>
      <c r="I76" s="455" t="s">
        <v>162</v>
      </c>
    </row>
    <row r="77" spans="1:10" ht="15.75" thickBot="1">
      <c r="A77" s="454"/>
      <c r="B77" s="444"/>
      <c r="C77" s="124" t="s">
        <v>5</v>
      </c>
      <c r="D77" s="125" t="s">
        <v>10</v>
      </c>
      <c r="E77" s="125" t="s">
        <v>163</v>
      </c>
      <c r="F77" s="125" t="s">
        <v>6</v>
      </c>
      <c r="G77" s="125" t="s">
        <v>11</v>
      </c>
      <c r="H77" s="448"/>
      <c r="I77" s="456"/>
    </row>
    <row r="78" spans="1:10" s="160" customFormat="1">
      <c r="A78" s="175">
        <v>1</v>
      </c>
      <c r="B78" s="176" t="s">
        <v>119</v>
      </c>
      <c r="C78" s="177">
        <v>90</v>
      </c>
      <c r="D78" s="178">
        <v>12</v>
      </c>
      <c r="E78" s="178"/>
      <c r="F78" s="178"/>
      <c r="G78" s="129">
        <v>78</v>
      </c>
      <c r="H78" s="178"/>
      <c r="I78" s="179"/>
    </row>
    <row r="79" spans="1:10">
      <c r="A79" s="180">
        <v>2</v>
      </c>
      <c r="B79" s="139" t="s">
        <v>125</v>
      </c>
      <c r="C79" s="181">
        <v>90</v>
      </c>
      <c r="D79" s="158">
        <v>12</v>
      </c>
      <c r="E79" s="158"/>
      <c r="F79" s="158"/>
      <c r="G79" s="135">
        <v>78</v>
      </c>
      <c r="H79" s="135"/>
      <c r="I79" s="171"/>
    </row>
    <row r="80" spans="1:10">
      <c r="A80" s="180">
        <v>3</v>
      </c>
      <c r="B80" s="139" t="s">
        <v>170</v>
      </c>
      <c r="C80" s="134">
        <v>180</v>
      </c>
      <c r="D80" s="135">
        <v>24</v>
      </c>
      <c r="E80" s="135"/>
      <c r="F80" s="135"/>
      <c r="G80" s="135">
        <v>156</v>
      </c>
      <c r="H80" s="135"/>
      <c r="I80" s="171"/>
    </row>
    <row r="81" spans="1:9">
      <c r="A81" s="180">
        <v>4</v>
      </c>
      <c r="B81" s="139" t="s">
        <v>56</v>
      </c>
      <c r="C81" s="134">
        <v>90</v>
      </c>
      <c r="D81" s="135">
        <v>12</v>
      </c>
      <c r="E81" s="135"/>
      <c r="F81" s="135"/>
      <c r="G81" s="135">
        <v>78</v>
      </c>
      <c r="H81" s="135"/>
      <c r="I81" s="171"/>
    </row>
    <row r="82" spans="1:9">
      <c r="A82" s="180">
        <v>5</v>
      </c>
      <c r="B82" s="182" t="s">
        <v>131</v>
      </c>
      <c r="C82" s="458">
        <v>90</v>
      </c>
      <c r="D82" s="460">
        <v>12</v>
      </c>
      <c r="E82" s="462"/>
      <c r="F82" s="462"/>
      <c r="G82" s="462">
        <v>78</v>
      </c>
      <c r="H82" s="462"/>
      <c r="I82" s="463"/>
    </row>
    <row r="83" spans="1:9">
      <c r="A83" s="180">
        <v>6</v>
      </c>
      <c r="B83" s="183" t="s">
        <v>133</v>
      </c>
      <c r="C83" s="459"/>
      <c r="D83" s="461"/>
      <c r="E83" s="462"/>
      <c r="F83" s="462"/>
      <c r="G83" s="462"/>
      <c r="H83" s="462"/>
      <c r="I83" s="463"/>
    </row>
    <row r="84" spans="1:9">
      <c r="A84" s="180">
        <v>7</v>
      </c>
      <c r="B84" s="139" t="s">
        <v>135</v>
      </c>
      <c r="C84" s="458">
        <v>90</v>
      </c>
      <c r="D84" s="460">
        <v>12</v>
      </c>
      <c r="E84" s="462"/>
      <c r="F84" s="462"/>
      <c r="G84" s="462">
        <v>78</v>
      </c>
      <c r="H84" s="462"/>
      <c r="I84" s="463"/>
    </row>
    <row r="85" spans="1:9">
      <c r="A85" s="180">
        <v>8</v>
      </c>
      <c r="B85" s="139" t="s">
        <v>137</v>
      </c>
      <c r="C85" s="459"/>
      <c r="D85" s="461"/>
      <c r="E85" s="462"/>
      <c r="F85" s="462"/>
      <c r="G85" s="462"/>
      <c r="H85" s="462"/>
      <c r="I85" s="463"/>
    </row>
    <row r="86" spans="1:9" s="167" customFormat="1" ht="15.75" thickBot="1">
      <c r="A86" s="184">
        <v>9</v>
      </c>
      <c r="B86" s="163" t="s">
        <v>31</v>
      </c>
      <c r="C86" s="164">
        <v>120</v>
      </c>
      <c r="D86" s="165"/>
      <c r="E86" s="165"/>
      <c r="F86" s="165"/>
      <c r="G86" s="165">
        <v>120</v>
      </c>
      <c r="H86" s="165"/>
      <c r="I86" s="185"/>
    </row>
    <row r="87" spans="1:9" s="167" customFormat="1">
      <c r="A87" s="186">
        <v>1</v>
      </c>
      <c r="B87" s="187" t="s">
        <v>31</v>
      </c>
      <c r="C87" s="188"/>
      <c r="D87" s="189"/>
      <c r="E87" s="189"/>
      <c r="F87" s="189"/>
      <c r="G87" s="189"/>
      <c r="H87" s="189" t="s">
        <v>36</v>
      </c>
      <c r="I87" s="190">
        <v>3</v>
      </c>
    </row>
    <row r="88" spans="1:9">
      <c r="A88" s="191">
        <v>2</v>
      </c>
      <c r="B88" s="155" t="s">
        <v>167</v>
      </c>
      <c r="C88" s="128"/>
      <c r="D88" s="129"/>
      <c r="E88" s="129"/>
      <c r="F88" s="129"/>
      <c r="G88" s="129"/>
      <c r="H88" s="156" t="s">
        <v>36</v>
      </c>
      <c r="I88" s="169">
        <v>3</v>
      </c>
    </row>
    <row r="89" spans="1:9">
      <c r="A89" s="180">
        <v>3</v>
      </c>
      <c r="B89" s="139" t="s">
        <v>22</v>
      </c>
      <c r="C89" s="134"/>
      <c r="D89" s="135"/>
      <c r="E89" s="135"/>
      <c r="F89" s="135"/>
      <c r="G89" s="135"/>
      <c r="H89" s="157" t="s">
        <v>34</v>
      </c>
      <c r="I89" s="171">
        <v>3</v>
      </c>
    </row>
    <row r="90" spans="1:9">
      <c r="A90" s="180">
        <v>4</v>
      </c>
      <c r="B90" s="139" t="s">
        <v>109</v>
      </c>
      <c r="C90" s="134"/>
      <c r="D90" s="135"/>
      <c r="E90" s="135"/>
      <c r="F90" s="135"/>
      <c r="G90" s="135"/>
      <c r="H90" s="157" t="s">
        <v>34</v>
      </c>
      <c r="I90" s="171">
        <v>3</v>
      </c>
    </row>
    <row r="91" spans="1:9" s="167" customFormat="1">
      <c r="A91" s="180">
        <v>5</v>
      </c>
      <c r="B91" s="139" t="s">
        <v>111</v>
      </c>
      <c r="C91" s="170"/>
      <c r="D91" s="157"/>
      <c r="E91" s="157"/>
      <c r="F91" s="157"/>
      <c r="G91" s="157"/>
      <c r="H91" s="157" t="s">
        <v>34</v>
      </c>
      <c r="I91" s="171">
        <v>3</v>
      </c>
    </row>
    <row r="92" spans="1:9" s="167" customFormat="1">
      <c r="A92" s="180">
        <v>6</v>
      </c>
      <c r="B92" s="139" t="s">
        <v>117</v>
      </c>
      <c r="C92" s="170"/>
      <c r="D92" s="157"/>
      <c r="E92" s="157"/>
      <c r="F92" s="157"/>
      <c r="G92" s="157"/>
      <c r="H92" s="157" t="s">
        <v>34</v>
      </c>
      <c r="I92" s="171">
        <v>3</v>
      </c>
    </row>
    <row r="93" spans="1:9" s="167" customFormat="1">
      <c r="A93" s="180">
        <v>7</v>
      </c>
      <c r="B93" s="139" t="s">
        <v>24</v>
      </c>
      <c r="C93" s="458"/>
      <c r="D93" s="460"/>
      <c r="E93" s="462"/>
      <c r="F93" s="462"/>
      <c r="G93" s="462"/>
      <c r="H93" s="462" t="s">
        <v>34</v>
      </c>
      <c r="I93" s="463">
        <v>3</v>
      </c>
    </row>
    <row r="94" spans="1:9" s="167" customFormat="1">
      <c r="A94" s="180">
        <v>8</v>
      </c>
      <c r="B94" s="161" t="s">
        <v>33</v>
      </c>
      <c r="C94" s="459"/>
      <c r="D94" s="461"/>
      <c r="E94" s="462"/>
      <c r="F94" s="462"/>
      <c r="G94" s="462"/>
      <c r="H94" s="462"/>
      <c r="I94" s="463"/>
    </row>
    <row r="95" spans="1:9" s="167" customFormat="1">
      <c r="A95" s="180">
        <v>9</v>
      </c>
      <c r="B95" s="139" t="s">
        <v>23</v>
      </c>
      <c r="C95" s="458"/>
      <c r="D95" s="460"/>
      <c r="E95" s="462"/>
      <c r="F95" s="462"/>
      <c r="G95" s="462"/>
      <c r="H95" s="462" t="s">
        <v>34</v>
      </c>
      <c r="I95" s="463">
        <v>3</v>
      </c>
    </row>
    <row r="96" spans="1:9" s="167" customFormat="1" ht="15.75" thickBot="1">
      <c r="A96" s="184">
        <v>10</v>
      </c>
      <c r="B96" s="192" t="s">
        <v>35</v>
      </c>
      <c r="C96" s="464"/>
      <c r="D96" s="465"/>
      <c r="E96" s="460"/>
      <c r="F96" s="460"/>
      <c r="G96" s="460"/>
      <c r="H96" s="460"/>
      <c r="I96" s="466"/>
    </row>
    <row r="97" spans="1:10" s="152" customFormat="1" ht="15.75" thickBot="1">
      <c r="A97" s="193"/>
      <c r="B97" s="146" t="s">
        <v>14</v>
      </c>
      <c r="C97" s="148">
        <f>SUM(C78:C96)</f>
        <v>750</v>
      </c>
      <c r="D97" s="149">
        <f>SUM(D78:D96)</f>
        <v>84</v>
      </c>
      <c r="E97" s="149">
        <f>SUM(E78:E96)</f>
        <v>0</v>
      </c>
      <c r="F97" s="149">
        <f>SUM(F78:F96)</f>
        <v>0</v>
      </c>
      <c r="G97" s="149">
        <f>SUM(G78:G96)</f>
        <v>666</v>
      </c>
      <c r="H97" s="149"/>
      <c r="I97" s="150">
        <f>SUM(I78:I96)</f>
        <v>24</v>
      </c>
      <c r="J97" s="151"/>
    </row>
    <row r="98" spans="1:10">
      <c r="A98" s="122"/>
      <c r="B98" s="122"/>
      <c r="C98" s="122"/>
      <c r="D98" s="122"/>
      <c r="E98" s="194"/>
      <c r="F98" s="122"/>
      <c r="G98" s="122"/>
      <c r="H98" s="122"/>
      <c r="I98" s="122"/>
      <c r="J98" s="120"/>
    </row>
    <row r="99" spans="1:10">
      <c r="A99" s="122"/>
      <c r="B99" s="122"/>
      <c r="C99" s="122"/>
      <c r="D99" s="122"/>
      <c r="E99" s="122"/>
      <c r="F99" s="122"/>
      <c r="G99" s="122"/>
      <c r="H99" s="122"/>
      <c r="I99" s="122"/>
      <c r="J99" s="120"/>
    </row>
    <row r="100" spans="1:10">
      <c r="A100" s="122"/>
      <c r="B100" s="122"/>
      <c r="C100" s="122"/>
      <c r="D100" s="122"/>
      <c r="E100" s="122"/>
      <c r="F100" s="122"/>
      <c r="G100" s="122"/>
      <c r="H100" s="122"/>
      <c r="I100" s="122"/>
      <c r="J100" s="120"/>
    </row>
    <row r="101" spans="1:10">
      <c r="A101" s="122"/>
      <c r="B101" s="122"/>
      <c r="C101" s="122"/>
      <c r="D101" s="122"/>
      <c r="E101" s="122"/>
      <c r="F101" s="122"/>
      <c r="G101" s="122"/>
      <c r="H101" s="122"/>
      <c r="I101" s="122"/>
      <c r="J101" s="120"/>
    </row>
    <row r="102" spans="1:10">
      <c r="A102" s="122"/>
      <c r="B102" s="122"/>
      <c r="C102" s="122"/>
      <c r="D102" s="122"/>
      <c r="E102" s="122"/>
      <c r="F102" s="122"/>
      <c r="G102" s="122"/>
      <c r="H102" s="122"/>
      <c r="I102" s="122"/>
      <c r="J102" s="120"/>
    </row>
    <row r="103" spans="1:10">
      <c r="A103" s="122"/>
      <c r="B103" s="122"/>
      <c r="C103" s="122"/>
      <c r="D103" s="122"/>
      <c r="E103" s="122"/>
      <c r="F103" s="122"/>
      <c r="G103" s="122"/>
      <c r="H103" s="122"/>
      <c r="I103" s="122"/>
      <c r="J103" s="120"/>
    </row>
    <row r="104" spans="1:10" s="112" customFormat="1">
      <c r="A104" s="442" t="s">
        <v>171</v>
      </c>
      <c r="B104" s="442"/>
      <c r="C104" s="442"/>
      <c r="D104" s="442"/>
      <c r="E104" s="442"/>
      <c r="F104" s="442"/>
      <c r="G104" s="442"/>
      <c r="H104" s="442"/>
      <c r="I104" s="442"/>
    </row>
    <row r="105" spans="1:10" s="112" customFormat="1" ht="15.75" thickBot="1">
      <c r="A105" s="123"/>
      <c r="B105" s="123"/>
      <c r="C105" s="123"/>
      <c r="D105" s="123"/>
      <c r="E105" s="123"/>
      <c r="F105" s="123"/>
      <c r="G105" s="123"/>
      <c r="H105" s="123"/>
      <c r="I105" s="123"/>
    </row>
    <row r="106" spans="1:10" s="112" customFormat="1">
      <c r="A106" s="443" t="s">
        <v>159</v>
      </c>
      <c r="B106" s="443" t="s">
        <v>12</v>
      </c>
      <c r="C106" s="445" t="s">
        <v>160</v>
      </c>
      <c r="D106" s="445"/>
      <c r="E106" s="445"/>
      <c r="F106" s="445"/>
      <c r="G106" s="446"/>
      <c r="H106" s="447" t="s">
        <v>161</v>
      </c>
      <c r="I106" s="449" t="s">
        <v>162</v>
      </c>
    </row>
    <row r="107" spans="1:10" s="112" customFormat="1" ht="15.75" thickBot="1">
      <c r="A107" s="444"/>
      <c r="B107" s="444"/>
      <c r="C107" s="124" t="s">
        <v>5</v>
      </c>
      <c r="D107" s="125" t="s">
        <v>10</v>
      </c>
      <c r="E107" s="125" t="s">
        <v>163</v>
      </c>
      <c r="F107" s="125" t="s">
        <v>6</v>
      </c>
      <c r="G107" s="125" t="s">
        <v>11</v>
      </c>
      <c r="H107" s="448"/>
      <c r="I107" s="450"/>
    </row>
    <row r="108" spans="1:10" s="112" customFormat="1">
      <c r="A108" s="126">
        <v>1</v>
      </c>
      <c r="B108" s="176" t="s">
        <v>113</v>
      </c>
      <c r="C108" s="128">
        <v>90</v>
      </c>
      <c r="D108" s="129">
        <v>12</v>
      </c>
      <c r="E108" s="129"/>
      <c r="F108" s="129"/>
      <c r="G108" s="129">
        <v>78</v>
      </c>
      <c r="H108" s="129"/>
      <c r="I108" s="169"/>
    </row>
    <row r="109" spans="1:10" s="112" customFormat="1">
      <c r="A109" s="132">
        <v>2</v>
      </c>
      <c r="B109" s="139" t="s">
        <v>115</v>
      </c>
      <c r="C109" s="134">
        <v>90</v>
      </c>
      <c r="D109" s="135">
        <v>12</v>
      </c>
      <c r="E109" s="135"/>
      <c r="F109" s="135"/>
      <c r="G109" s="135">
        <v>78</v>
      </c>
      <c r="H109" s="135"/>
      <c r="I109" s="171"/>
    </row>
    <row r="110" spans="1:10" s="112" customFormat="1">
      <c r="A110" s="132">
        <v>3</v>
      </c>
      <c r="B110" s="133" t="s">
        <v>139</v>
      </c>
      <c r="C110" s="134">
        <v>90</v>
      </c>
      <c r="D110" s="135">
        <v>12</v>
      </c>
      <c r="E110" s="135"/>
      <c r="F110" s="135"/>
      <c r="G110" s="135">
        <v>78</v>
      </c>
      <c r="H110" s="135"/>
      <c r="I110" s="171"/>
    </row>
    <row r="111" spans="1:10" s="167" customFormat="1">
      <c r="A111" s="180">
        <v>4</v>
      </c>
      <c r="B111" s="195" t="s">
        <v>31</v>
      </c>
      <c r="C111" s="170">
        <v>120</v>
      </c>
      <c r="D111" s="157"/>
      <c r="E111" s="157"/>
      <c r="F111" s="157"/>
      <c r="G111" s="157">
        <v>120</v>
      </c>
      <c r="H111" s="157"/>
      <c r="I111" s="171"/>
    </row>
    <row r="112" spans="1:10" s="112" customFormat="1">
      <c r="A112" s="126">
        <v>4</v>
      </c>
      <c r="B112" s="176" t="s">
        <v>121</v>
      </c>
      <c r="C112" s="128">
        <v>180</v>
      </c>
      <c r="D112" s="129">
        <v>24</v>
      </c>
      <c r="E112" s="129"/>
      <c r="F112" s="129"/>
      <c r="G112" s="129">
        <v>156</v>
      </c>
      <c r="H112" s="129"/>
      <c r="I112" s="169"/>
    </row>
    <row r="113" spans="1:10">
      <c r="A113" s="132">
        <v>5</v>
      </c>
      <c r="B113" s="196" t="s">
        <v>123</v>
      </c>
      <c r="C113" s="458">
        <v>90</v>
      </c>
      <c r="D113" s="460">
        <v>12</v>
      </c>
      <c r="E113" s="462"/>
      <c r="F113" s="462"/>
      <c r="G113" s="462">
        <v>78</v>
      </c>
      <c r="H113" s="462"/>
      <c r="I113" s="463"/>
    </row>
    <row r="114" spans="1:10">
      <c r="A114" s="132">
        <v>6</v>
      </c>
      <c r="B114" s="161" t="s">
        <v>172</v>
      </c>
      <c r="C114" s="459"/>
      <c r="D114" s="461"/>
      <c r="E114" s="462"/>
      <c r="F114" s="462"/>
      <c r="G114" s="462"/>
      <c r="H114" s="462"/>
      <c r="I114" s="463"/>
    </row>
    <row r="115" spans="1:10">
      <c r="A115" s="132">
        <v>7</v>
      </c>
      <c r="B115" s="139" t="s">
        <v>143</v>
      </c>
      <c r="C115" s="458">
        <v>90</v>
      </c>
      <c r="D115" s="460">
        <v>12</v>
      </c>
      <c r="E115" s="462"/>
      <c r="F115" s="462"/>
      <c r="G115" s="462">
        <v>78</v>
      </c>
      <c r="H115" s="462"/>
      <c r="I115" s="463"/>
    </row>
    <row r="116" spans="1:10" ht="15.75" thickBot="1">
      <c r="A116" s="162">
        <v>8</v>
      </c>
      <c r="B116" s="197" t="s">
        <v>145</v>
      </c>
      <c r="C116" s="467"/>
      <c r="D116" s="468"/>
      <c r="E116" s="469"/>
      <c r="F116" s="469"/>
      <c r="G116" s="469"/>
      <c r="H116" s="469"/>
      <c r="I116" s="470"/>
    </row>
    <row r="117" spans="1:10" s="167" customFormat="1">
      <c r="A117" s="126">
        <v>1</v>
      </c>
      <c r="B117" s="198" t="s">
        <v>31</v>
      </c>
      <c r="C117" s="168"/>
      <c r="D117" s="156"/>
      <c r="E117" s="156"/>
      <c r="F117" s="156"/>
      <c r="G117" s="156"/>
      <c r="H117" s="156" t="s">
        <v>36</v>
      </c>
      <c r="I117" s="169">
        <v>4</v>
      </c>
    </row>
    <row r="118" spans="1:10" s="160" customFormat="1">
      <c r="A118" s="199">
        <v>2</v>
      </c>
      <c r="B118" s="139" t="s">
        <v>119</v>
      </c>
      <c r="C118" s="181"/>
      <c r="D118" s="158"/>
      <c r="E118" s="158"/>
      <c r="F118" s="158"/>
      <c r="G118" s="135"/>
      <c r="H118" s="157" t="s">
        <v>34</v>
      </c>
      <c r="I118" s="200">
        <v>3</v>
      </c>
    </row>
    <row r="119" spans="1:10">
      <c r="A119" s="132">
        <v>3</v>
      </c>
      <c r="B119" s="139" t="s">
        <v>125</v>
      </c>
      <c r="C119" s="181"/>
      <c r="D119" s="158"/>
      <c r="E119" s="158"/>
      <c r="F119" s="158"/>
      <c r="G119" s="135"/>
      <c r="H119" s="157" t="s">
        <v>34</v>
      </c>
      <c r="I119" s="171">
        <v>3</v>
      </c>
    </row>
    <row r="120" spans="1:10">
      <c r="A120" s="132">
        <v>4</v>
      </c>
      <c r="B120" s="139" t="s">
        <v>170</v>
      </c>
      <c r="C120" s="134"/>
      <c r="D120" s="135"/>
      <c r="E120" s="135"/>
      <c r="F120" s="135"/>
      <c r="G120" s="135"/>
      <c r="H120" s="157" t="s">
        <v>34</v>
      </c>
      <c r="I120" s="171">
        <v>6</v>
      </c>
    </row>
    <row r="121" spans="1:10">
      <c r="A121" s="132">
        <v>5</v>
      </c>
      <c r="B121" s="139" t="s">
        <v>56</v>
      </c>
      <c r="C121" s="134"/>
      <c r="D121" s="135"/>
      <c r="E121" s="135"/>
      <c r="F121" s="135"/>
      <c r="G121" s="135"/>
      <c r="H121" s="157" t="s">
        <v>34</v>
      </c>
      <c r="I121" s="171">
        <v>3</v>
      </c>
    </row>
    <row r="122" spans="1:10">
      <c r="A122" s="132">
        <v>6</v>
      </c>
      <c r="B122" s="182" t="s">
        <v>131</v>
      </c>
      <c r="C122" s="458"/>
      <c r="D122" s="460"/>
      <c r="E122" s="462"/>
      <c r="F122" s="462"/>
      <c r="G122" s="462"/>
      <c r="H122" s="462" t="s">
        <v>34</v>
      </c>
      <c r="I122" s="463">
        <v>3</v>
      </c>
    </row>
    <row r="123" spans="1:10">
      <c r="A123" s="132">
        <v>7</v>
      </c>
      <c r="B123" s="183" t="s">
        <v>133</v>
      </c>
      <c r="C123" s="459"/>
      <c r="D123" s="461"/>
      <c r="E123" s="462"/>
      <c r="F123" s="462"/>
      <c r="G123" s="462"/>
      <c r="H123" s="462"/>
      <c r="I123" s="463"/>
    </row>
    <row r="124" spans="1:10">
      <c r="A124" s="132">
        <v>8</v>
      </c>
      <c r="B124" s="139" t="s">
        <v>135</v>
      </c>
      <c r="C124" s="458"/>
      <c r="D124" s="460"/>
      <c r="E124" s="462"/>
      <c r="F124" s="462"/>
      <c r="G124" s="462"/>
      <c r="H124" s="462" t="s">
        <v>34</v>
      </c>
      <c r="I124" s="463">
        <v>3</v>
      </c>
    </row>
    <row r="125" spans="1:10" ht="15.75" thickBot="1">
      <c r="A125" s="140">
        <v>9</v>
      </c>
      <c r="B125" s="192" t="s">
        <v>137</v>
      </c>
      <c r="C125" s="464"/>
      <c r="D125" s="465"/>
      <c r="E125" s="460"/>
      <c r="F125" s="460"/>
      <c r="G125" s="460"/>
      <c r="H125" s="460"/>
      <c r="I125" s="466"/>
    </row>
    <row r="126" spans="1:10" s="206" customFormat="1" ht="15.75" thickBot="1">
      <c r="A126" s="201"/>
      <c r="B126" s="202" t="s">
        <v>14</v>
      </c>
      <c r="C126" s="148">
        <f>SUM(C107:C125)</f>
        <v>750</v>
      </c>
      <c r="D126" s="203">
        <f>SUM(D108:D125)</f>
        <v>84</v>
      </c>
      <c r="E126" s="203">
        <f>SUM(E108:E125)</f>
        <v>0</v>
      </c>
      <c r="F126" s="203">
        <f>SUM(F108:F125)</f>
        <v>0</v>
      </c>
      <c r="G126" s="203">
        <f>SUM(G108:G125)</f>
        <v>666</v>
      </c>
      <c r="H126" s="203"/>
      <c r="I126" s="204">
        <f>SUM(I108:I125)</f>
        <v>25</v>
      </c>
      <c r="J126" s="205"/>
    </row>
    <row r="127" spans="1:10">
      <c r="A127" s="122"/>
      <c r="B127" s="122"/>
      <c r="C127" s="122"/>
      <c r="D127" s="122"/>
      <c r="E127" s="194"/>
      <c r="F127" s="122"/>
      <c r="G127" s="122"/>
      <c r="H127" s="122"/>
      <c r="I127" s="122"/>
      <c r="J127" s="120"/>
    </row>
    <row r="128" spans="1:10">
      <c r="A128" s="122"/>
      <c r="B128" s="114"/>
      <c r="C128" s="114"/>
      <c r="D128" s="114"/>
      <c r="E128" s="114"/>
      <c r="F128" s="122"/>
      <c r="G128" s="122"/>
      <c r="H128" s="122"/>
      <c r="I128" s="122"/>
      <c r="J128" s="120"/>
    </row>
    <row r="129" spans="1:10">
      <c r="A129" s="442" t="s">
        <v>173</v>
      </c>
      <c r="B129" s="442"/>
      <c r="C129" s="442"/>
      <c r="D129" s="442"/>
      <c r="E129" s="442"/>
      <c r="F129" s="442"/>
      <c r="G129" s="442"/>
      <c r="H129" s="442"/>
      <c r="I129" s="442"/>
    </row>
    <row r="130" spans="1:10" ht="15.75" thickBot="1">
      <c r="A130" s="123"/>
      <c r="B130" s="123"/>
      <c r="C130" s="123"/>
      <c r="D130" s="123"/>
      <c r="E130" s="123"/>
      <c r="F130" s="123"/>
      <c r="G130" s="123"/>
      <c r="H130" s="123"/>
      <c r="I130" s="123"/>
    </row>
    <row r="131" spans="1:10">
      <c r="A131" s="471" t="s">
        <v>159</v>
      </c>
      <c r="B131" s="443" t="s">
        <v>12</v>
      </c>
      <c r="C131" s="445" t="s">
        <v>160</v>
      </c>
      <c r="D131" s="445"/>
      <c r="E131" s="445"/>
      <c r="F131" s="445"/>
      <c r="G131" s="446"/>
      <c r="H131" s="447" t="s">
        <v>161</v>
      </c>
      <c r="I131" s="449" t="s">
        <v>162</v>
      </c>
    </row>
    <row r="132" spans="1:10" ht="15.75" thickBot="1">
      <c r="A132" s="472"/>
      <c r="B132" s="444"/>
      <c r="C132" s="124" t="s">
        <v>5</v>
      </c>
      <c r="D132" s="125" t="s">
        <v>10</v>
      </c>
      <c r="E132" s="125" t="s">
        <v>163</v>
      </c>
      <c r="F132" s="125" t="s">
        <v>6</v>
      </c>
      <c r="G132" s="125" t="s">
        <v>11</v>
      </c>
      <c r="H132" s="448"/>
      <c r="I132" s="450"/>
    </row>
    <row r="133" spans="1:10" s="167" customFormat="1" ht="15.75" thickBot="1">
      <c r="A133" s="207">
        <v>1</v>
      </c>
      <c r="B133" s="208" t="s">
        <v>31</v>
      </c>
      <c r="C133" s="209">
        <v>120</v>
      </c>
      <c r="D133" s="210"/>
      <c r="E133" s="210"/>
      <c r="F133" s="210"/>
      <c r="G133" s="210"/>
      <c r="H133" s="210"/>
      <c r="I133" s="211"/>
    </row>
    <row r="134" spans="1:10" s="112" customFormat="1">
      <c r="A134" s="126">
        <v>1</v>
      </c>
      <c r="B134" s="176" t="s">
        <v>113</v>
      </c>
      <c r="C134" s="128"/>
      <c r="D134" s="129"/>
      <c r="E134" s="129"/>
      <c r="F134" s="129"/>
      <c r="G134" s="129"/>
      <c r="H134" s="156" t="s">
        <v>34</v>
      </c>
      <c r="I134" s="169">
        <v>3</v>
      </c>
    </row>
    <row r="135" spans="1:10" s="112" customFormat="1">
      <c r="A135" s="132">
        <v>2</v>
      </c>
      <c r="B135" s="139" t="s">
        <v>115</v>
      </c>
      <c r="C135" s="134"/>
      <c r="D135" s="135"/>
      <c r="E135" s="135"/>
      <c r="F135" s="135"/>
      <c r="G135" s="135"/>
      <c r="H135" s="157" t="s">
        <v>34</v>
      </c>
      <c r="I135" s="171">
        <v>3</v>
      </c>
    </row>
    <row r="136" spans="1:10" s="112" customFormat="1">
      <c r="A136" s="132">
        <v>3</v>
      </c>
      <c r="B136" s="133" t="s">
        <v>139</v>
      </c>
      <c r="C136" s="134"/>
      <c r="D136" s="135"/>
      <c r="E136" s="135"/>
      <c r="F136" s="135"/>
      <c r="G136" s="135"/>
      <c r="H136" s="157" t="s">
        <v>34</v>
      </c>
      <c r="I136" s="171">
        <v>3</v>
      </c>
    </row>
    <row r="137" spans="1:10" s="112" customFormat="1">
      <c r="A137" s="132">
        <v>4</v>
      </c>
      <c r="B137" s="139" t="s">
        <v>121</v>
      </c>
      <c r="C137" s="134"/>
      <c r="D137" s="135"/>
      <c r="E137" s="135"/>
      <c r="F137" s="135"/>
      <c r="G137" s="135"/>
      <c r="H137" s="157" t="s">
        <v>34</v>
      </c>
      <c r="I137" s="171">
        <v>6</v>
      </c>
    </row>
    <row r="138" spans="1:10">
      <c r="A138" s="132">
        <v>5</v>
      </c>
      <c r="B138" s="196" t="s">
        <v>123</v>
      </c>
      <c r="C138" s="458"/>
      <c r="D138" s="460"/>
      <c r="E138" s="462"/>
      <c r="F138" s="462"/>
      <c r="G138" s="462"/>
      <c r="H138" s="462" t="s">
        <v>34</v>
      </c>
      <c r="I138" s="463">
        <v>3</v>
      </c>
    </row>
    <row r="139" spans="1:10">
      <c r="A139" s="132">
        <v>6</v>
      </c>
      <c r="B139" s="161" t="s">
        <v>172</v>
      </c>
      <c r="C139" s="459"/>
      <c r="D139" s="461"/>
      <c r="E139" s="462"/>
      <c r="F139" s="462"/>
      <c r="G139" s="462"/>
      <c r="H139" s="462"/>
      <c r="I139" s="463"/>
    </row>
    <row r="140" spans="1:10">
      <c r="A140" s="132">
        <v>7</v>
      </c>
      <c r="B140" s="139" t="s">
        <v>143</v>
      </c>
      <c r="C140" s="458"/>
      <c r="D140" s="460"/>
      <c r="E140" s="462"/>
      <c r="F140" s="462"/>
      <c r="G140" s="462"/>
      <c r="H140" s="462" t="s">
        <v>34</v>
      </c>
      <c r="I140" s="463">
        <v>3</v>
      </c>
    </row>
    <row r="141" spans="1:10">
      <c r="A141" s="132">
        <v>8</v>
      </c>
      <c r="B141" s="176" t="s">
        <v>145</v>
      </c>
      <c r="C141" s="459"/>
      <c r="D141" s="461"/>
      <c r="E141" s="462"/>
      <c r="F141" s="462"/>
      <c r="G141" s="462"/>
      <c r="H141" s="462"/>
      <c r="I141" s="463"/>
    </row>
    <row r="142" spans="1:10" s="167" customFormat="1" ht="15.75" thickBot="1">
      <c r="A142" s="140">
        <v>9</v>
      </c>
      <c r="B142" s="212" t="s">
        <v>31</v>
      </c>
      <c r="C142" s="213"/>
      <c r="D142" s="172"/>
      <c r="E142" s="172"/>
      <c r="F142" s="172"/>
      <c r="G142" s="172"/>
      <c r="H142" s="172" t="s">
        <v>36</v>
      </c>
      <c r="I142" s="173">
        <v>4</v>
      </c>
    </row>
    <row r="143" spans="1:10" s="152" customFormat="1" ht="15.75" thickBot="1">
      <c r="A143" s="146"/>
      <c r="B143" s="147" t="s">
        <v>14</v>
      </c>
      <c r="C143" s="148">
        <f>SUM(C134:C142)</f>
        <v>0</v>
      </c>
      <c r="D143" s="149">
        <f>SUM(D134:D142)</f>
        <v>0</v>
      </c>
      <c r="E143" s="149">
        <f>SUM(E134:E142)</f>
        <v>0</v>
      </c>
      <c r="F143" s="149">
        <f>SUM(F134:F142)</f>
        <v>0</v>
      </c>
      <c r="G143" s="149">
        <f>SUM(G134:G142)</f>
        <v>0</v>
      </c>
      <c r="H143" s="149"/>
      <c r="I143" s="150">
        <f>SUM(I134:I142)</f>
        <v>25</v>
      </c>
      <c r="J143" s="151"/>
    </row>
    <row r="144" spans="1:10">
      <c r="A144" s="122"/>
      <c r="B144" s="122"/>
      <c r="C144" s="122"/>
      <c r="D144" s="122"/>
      <c r="E144" s="194"/>
      <c r="F144" s="122"/>
      <c r="G144" s="122"/>
      <c r="H144" s="122"/>
      <c r="I144" s="122"/>
      <c r="J144" s="120"/>
    </row>
    <row r="145" spans="1:10">
      <c r="A145" s="122"/>
      <c r="B145" s="122"/>
      <c r="C145" s="122"/>
      <c r="D145" s="122"/>
      <c r="E145" s="122"/>
      <c r="F145" s="122"/>
      <c r="G145" s="122"/>
      <c r="H145" s="122"/>
      <c r="I145" s="122"/>
      <c r="J145" s="120"/>
    </row>
    <row r="146" spans="1:10">
      <c r="A146" s="122"/>
      <c r="B146" s="122"/>
      <c r="C146" s="122"/>
      <c r="D146" s="122"/>
      <c r="E146" s="122"/>
      <c r="F146" s="122"/>
      <c r="G146" s="122"/>
      <c r="H146" s="122"/>
      <c r="I146" s="122"/>
      <c r="J146" s="120"/>
    </row>
    <row r="147" spans="1:10">
      <c r="A147" s="122"/>
      <c r="B147" s="122"/>
      <c r="C147" s="122"/>
      <c r="D147" s="122"/>
      <c r="E147" s="122"/>
      <c r="F147" s="122"/>
      <c r="G147" s="122"/>
      <c r="H147" s="122"/>
      <c r="I147" s="122"/>
      <c r="J147" s="120"/>
    </row>
    <row r="148" spans="1:10">
      <c r="A148" s="122"/>
      <c r="B148" s="122"/>
      <c r="C148" s="122"/>
      <c r="D148" s="122"/>
      <c r="E148" s="122"/>
      <c r="F148" s="122"/>
      <c r="G148" s="122"/>
      <c r="H148" s="122"/>
      <c r="I148" s="122"/>
      <c r="J148" s="120"/>
    </row>
    <row r="149" spans="1:10">
      <c r="A149" s="122"/>
      <c r="B149" s="122"/>
      <c r="C149" s="122"/>
      <c r="D149" s="122"/>
      <c r="E149" s="122"/>
      <c r="F149" s="122"/>
      <c r="G149" s="122"/>
      <c r="H149" s="122"/>
      <c r="I149" s="122"/>
      <c r="J149" s="120"/>
    </row>
    <row r="150" spans="1:10">
      <c r="A150" s="122"/>
      <c r="B150" s="122"/>
      <c r="C150" s="122"/>
      <c r="D150" s="122"/>
      <c r="E150" s="122"/>
      <c r="F150" s="122"/>
      <c r="G150" s="122"/>
      <c r="H150" s="122"/>
      <c r="I150" s="122"/>
      <c r="J150" s="120"/>
    </row>
    <row r="151" spans="1:10">
      <c r="A151" s="122"/>
      <c r="B151" s="122"/>
      <c r="C151" s="122"/>
      <c r="D151" s="122"/>
      <c r="E151" s="122"/>
      <c r="F151" s="122"/>
      <c r="G151" s="122"/>
      <c r="H151" s="122"/>
      <c r="I151" s="122"/>
      <c r="J151" s="120"/>
    </row>
    <row r="152" spans="1:10">
      <c r="A152" s="122"/>
      <c r="B152" s="122"/>
      <c r="C152" s="122"/>
      <c r="D152" s="122"/>
      <c r="E152" s="194"/>
      <c r="F152" s="122"/>
      <c r="G152" s="122"/>
      <c r="H152" s="122"/>
      <c r="I152" s="122"/>
      <c r="J152" s="120"/>
    </row>
    <row r="153" spans="1:10">
      <c r="A153" s="122"/>
      <c r="B153" s="122"/>
      <c r="C153" s="122"/>
      <c r="D153" s="122"/>
      <c r="E153" s="122"/>
      <c r="F153" s="122"/>
      <c r="G153" s="122"/>
      <c r="H153" s="122"/>
      <c r="I153" s="122"/>
      <c r="J153" s="120"/>
    </row>
    <row r="154" spans="1:10">
      <c r="A154" s="122"/>
      <c r="B154" s="122"/>
      <c r="C154" s="122"/>
      <c r="D154" s="122"/>
      <c r="E154" s="122"/>
      <c r="F154" s="122"/>
      <c r="G154" s="122"/>
      <c r="H154" s="122"/>
      <c r="I154" s="122"/>
      <c r="J154" s="120"/>
    </row>
    <row r="155" spans="1:10">
      <c r="A155" s="122"/>
      <c r="B155" s="122"/>
      <c r="C155" s="122"/>
      <c r="D155" s="122"/>
      <c r="E155" s="122"/>
      <c r="F155" s="122"/>
      <c r="G155" s="122"/>
      <c r="H155" s="122"/>
      <c r="I155" s="122"/>
      <c r="J155" s="120"/>
    </row>
    <row r="156" spans="1:10">
      <c r="B156" s="442" t="s">
        <v>174</v>
      </c>
      <c r="C156" s="442"/>
      <c r="D156" s="442"/>
      <c r="E156" s="442"/>
      <c r="F156" s="442"/>
      <c r="G156" s="442"/>
      <c r="H156" s="442"/>
      <c r="I156" s="442"/>
    </row>
    <row r="157" spans="1:10" ht="15.75" thickBot="1">
      <c r="B157" s="123"/>
      <c r="C157" s="123"/>
      <c r="D157" s="123"/>
      <c r="E157" s="112"/>
    </row>
    <row r="158" spans="1:10">
      <c r="A158" s="443" t="s">
        <v>159</v>
      </c>
      <c r="B158" s="443" t="s">
        <v>12</v>
      </c>
      <c r="C158" s="445" t="s">
        <v>160</v>
      </c>
      <c r="D158" s="445"/>
      <c r="E158" s="445"/>
      <c r="F158" s="445"/>
      <c r="G158" s="446"/>
      <c r="H158" s="475" t="s">
        <v>161</v>
      </c>
      <c r="I158" s="449" t="s">
        <v>162</v>
      </c>
    </row>
    <row r="159" spans="1:10">
      <c r="A159" s="474"/>
      <c r="B159" s="474"/>
      <c r="C159" s="214" t="s">
        <v>5</v>
      </c>
      <c r="D159" s="215" t="s">
        <v>10</v>
      </c>
      <c r="E159" s="215" t="s">
        <v>163</v>
      </c>
      <c r="F159" s="215" t="s">
        <v>6</v>
      </c>
      <c r="G159" s="215" t="s">
        <v>11</v>
      </c>
      <c r="H159" s="476"/>
      <c r="I159" s="477"/>
    </row>
    <row r="160" spans="1:10" s="167" customFormat="1">
      <c r="A160" s="140">
        <v>1</v>
      </c>
      <c r="B160" s="212" t="s">
        <v>31</v>
      </c>
      <c r="C160" s="213">
        <v>120</v>
      </c>
      <c r="D160" s="172"/>
      <c r="E160" s="172"/>
      <c r="F160" s="172"/>
      <c r="G160" s="172"/>
      <c r="H160" s="172" t="s">
        <v>36</v>
      </c>
      <c r="I160" s="173">
        <v>4</v>
      </c>
    </row>
    <row r="161" spans="1:11">
      <c r="A161" s="132">
        <v>2</v>
      </c>
      <c r="B161" s="133" t="s">
        <v>25</v>
      </c>
      <c r="C161" s="134">
        <v>120</v>
      </c>
      <c r="D161" s="135"/>
      <c r="E161" s="135"/>
      <c r="F161" s="135"/>
      <c r="G161" s="135"/>
      <c r="H161" s="135" t="s">
        <v>36</v>
      </c>
      <c r="I161" s="171">
        <v>4</v>
      </c>
    </row>
    <row r="162" spans="1:11">
      <c r="A162" s="132">
        <v>3</v>
      </c>
      <c r="B162" s="139" t="s">
        <v>26</v>
      </c>
      <c r="C162" s="134">
        <v>600</v>
      </c>
      <c r="D162" s="135"/>
      <c r="E162" s="135"/>
      <c r="F162" s="135"/>
      <c r="G162" s="135"/>
      <c r="H162" s="135" t="s">
        <v>37</v>
      </c>
      <c r="I162" s="171">
        <v>20</v>
      </c>
      <c r="K162" s="121" t="s">
        <v>9</v>
      </c>
    </row>
    <row r="163" spans="1:11" ht="15.75" thickBot="1">
      <c r="A163" s="132"/>
      <c r="B163" s="133"/>
      <c r="C163" s="134"/>
      <c r="D163" s="135"/>
      <c r="E163" s="135"/>
      <c r="F163" s="135"/>
      <c r="G163" s="135"/>
      <c r="H163" s="135"/>
      <c r="I163" s="171"/>
    </row>
    <row r="164" spans="1:11" s="152" customFormat="1" ht="15.75" thickBot="1">
      <c r="A164" s="174"/>
      <c r="B164" s="216" t="s">
        <v>14</v>
      </c>
      <c r="C164" s="149">
        <f>SUM(C161:C163)</f>
        <v>720</v>
      </c>
      <c r="D164" s="149">
        <f>SUM(D161:D163)</f>
        <v>0</v>
      </c>
      <c r="E164" s="149">
        <f>SUM(E161:E163)</f>
        <v>0</v>
      </c>
      <c r="F164" s="149">
        <f>SUM(F161:F163)</f>
        <v>0</v>
      </c>
      <c r="G164" s="149">
        <f>SUM(G161:G163)</f>
        <v>0</v>
      </c>
      <c r="H164" s="149"/>
      <c r="I164" s="150">
        <v>28</v>
      </c>
      <c r="J164" s="151"/>
    </row>
    <row r="165" spans="1:11">
      <c r="A165" s="122"/>
      <c r="B165" s="122"/>
      <c r="C165" s="122"/>
      <c r="D165" s="122"/>
      <c r="E165" s="122"/>
      <c r="F165" s="122"/>
      <c r="G165" s="122"/>
      <c r="H165" s="122"/>
      <c r="I165" s="122"/>
      <c r="J165" s="120"/>
    </row>
    <row r="167" spans="1:11" s="4" customFormat="1">
      <c r="A167" s="41"/>
      <c r="B167" s="42" t="s">
        <v>175</v>
      </c>
      <c r="C167" s="440" t="s">
        <v>151</v>
      </c>
      <c r="D167" s="440"/>
      <c r="E167" s="440"/>
      <c r="F167" s="473" t="s">
        <v>176</v>
      </c>
      <c r="G167" s="473"/>
      <c r="H167" s="473"/>
    </row>
    <row r="168" spans="1:11" s="4" customFormat="1">
      <c r="A168" s="41"/>
      <c r="B168" s="42"/>
      <c r="C168" s="5"/>
      <c r="D168" s="5"/>
      <c r="E168" s="41"/>
      <c r="F168" s="41"/>
      <c r="G168" s="41"/>
    </row>
    <row r="169" spans="1:11" s="4" customFormat="1">
      <c r="A169" s="41"/>
      <c r="B169" s="42" t="s">
        <v>177</v>
      </c>
      <c r="C169" s="440" t="s">
        <v>151</v>
      </c>
      <c r="D169" s="440"/>
      <c r="E169" s="440"/>
      <c r="F169" s="473" t="s">
        <v>178</v>
      </c>
      <c r="G169" s="473"/>
      <c r="H169" s="473"/>
    </row>
  </sheetData>
  <mergeCells count="136">
    <mergeCell ref="C167:E167"/>
    <mergeCell ref="F167:H167"/>
    <mergeCell ref="C169:E169"/>
    <mergeCell ref="F169:H169"/>
    <mergeCell ref="B156:I156"/>
    <mergeCell ref="A158:A159"/>
    <mergeCell ref="B158:B159"/>
    <mergeCell ref="C158:G158"/>
    <mergeCell ref="H158:H159"/>
    <mergeCell ref="I158:I159"/>
    <mergeCell ref="I138:I139"/>
    <mergeCell ref="C140:C141"/>
    <mergeCell ref="D140:D141"/>
    <mergeCell ref="E140:E141"/>
    <mergeCell ref="F140:F141"/>
    <mergeCell ref="G140:G141"/>
    <mergeCell ref="H140:H141"/>
    <mergeCell ref="I140:I141"/>
    <mergeCell ref="C138:C139"/>
    <mergeCell ref="D138:D139"/>
    <mergeCell ref="E138:E139"/>
    <mergeCell ref="F138:F139"/>
    <mergeCell ref="G138:G139"/>
    <mergeCell ref="H138:H139"/>
    <mergeCell ref="A129:I129"/>
    <mergeCell ref="A131:A132"/>
    <mergeCell ref="B131:B132"/>
    <mergeCell ref="C131:G131"/>
    <mergeCell ref="H131:H132"/>
    <mergeCell ref="I131:I132"/>
    <mergeCell ref="I122:I123"/>
    <mergeCell ref="C124:C125"/>
    <mergeCell ref="D124:D125"/>
    <mergeCell ref="E124:E125"/>
    <mergeCell ref="F124:F125"/>
    <mergeCell ref="G124:G125"/>
    <mergeCell ref="H124:H125"/>
    <mergeCell ref="I124:I125"/>
    <mergeCell ref="C122:C123"/>
    <mergeCell ref="D122:D123"/>
    <mergeCell ref="E122:E123"/>
    <mergeCell ref="F122:F123"/>
    <mergeCell ref="G122:G123"/>
    <mergeCell ref="H122:H123"/>
    <mergeCell ref="I113:I114"/>
    <mergeCell ref="C115:C116"/>
    <mergeCell ref="D115:D116"/>
    <mergeCell ref="E115:E116"/>
    <mergeCell ref="F115:F116"/>
    <mergeCell ref="G115:G116"/>
    <mergeCell ref="H115:H116"/>
    <mergeCell ref="I115:I116"/>
    <mergeCell ref="C113:C114"/>
    <mergeCell ref="D113:D114"/>
    <mergeCell ref="E113:E114"/>
    <mergeCell ref="F113:F114"/>
    <mergeCell ref="G113:G114"/>
    <mergeCell ref="H113:H114"/>
    <mergeCell ref="A104:I104"/>
    <mergeCell ref="A106:A107"/>
    <mergeCell ref="B106:B107"/>
    <mergeCell ref="C106:G106"/>
    <mergeCell ref="H106:H107"/>
    <mergeCell ref="I106:I107"/>
    <mergeCell ref="I93:I94"/>
    <mergeCell ref="C95:C96"/>
    <mergeCell ref="D95:D96"/>
    <mergeCell ref="E95:E96"/>
    <mergeCell ref="F95:F96"/>
    <mergeCell ref="G95:G96"/>
    <mergeCell ref="H95:H96"/>
    <mergeCell ref="I95:I96"/>
    <mergeCell ref="C93:C94"/>
    <mergeCell ref="D93:D94"/>
    <mergeCell ref="E93:E94"/>
    <mergeCell ref="F93:F94"/>
    <mergeCell ref="G93:G94"/>
    <mergeCell ref="H93:H94"/>
    <mergeCell ref="I82:I83"/>
    <mergeCell ref="C84:C85"/>
    <mergeCell ref="D84:D85"/>
    <mergeCell ref="E84:E85"/>
    <mergeCell ref="F84:F85"/>
    <mergeCell ref="G84:G85"/>
    <mergeCell ref="H84:H85"/>
    <mergeCell ref="I84:I85"/>
    <mergeCell ref="C82:C83"/>
    <mergeCell ref="D82:D83"/>
    <mergeCell ref="E82:E83"/>
    <mergeCell ref="F82:F83"/>
    <mergeCell ref="G82:G83"/>
    <mergeCell ref="H82:H83"/>
    <mergeCell ref="A74:I74"/>
    <mergeCell ref="A76:A77"/>
    <mergeCell ref="B76:B77"/>
    <mergeCell ref="C76:G76"/>
    <mergeCell ref="H76:H77"/>
    <mergeCell ref="I76:I77"/>
    <mergeCell ref="I60:I61"/>
    <mergeCell ref="C62:C63"/>
    <mergeCell ref="D62:D63"/>
    <mergeCell ref="E62:E63"/>
    <mergeCell ref="F62:F63"/>
    <mergeCell ref="G62:G63"/>
    <mergeCell ref="H62:H63"/>
    <mergeCell ref="I62:I63"/>
    <mergeCell ref="C60:C61"/>
    <mergeCell ref="D60:D61"/>
    <mergeCell ref="E60:E61"/>
    <mergeCell ref="F60:F61"/>
    <mergeCell ref="G60:G61"/>
    <mergeCell ref="H60:H61"/>
    <mergeCell ref="A51:I51"/>
    <mergeCell ref="A53:A54"/>
    <mergeCell ref="B53:B54"/>
    <mergeCell ref="C53:G53"/>
    <mergeCell ref="H53:H54"/>
    <mergeCell ref="I53:I54"/>
    <mergeCell ref="A29:I29"/>
    <mergeCell ref="A35:I35"/>
    <mergeCell ref="A37:A38"/>
    <mergeCell ref="B37:B38"/>
    <mergeCell ref="C37:G37"/>
    <mergeCell ref="H37:H38"/>
    <mergeCell ref="I37:I38"/>
    <mergeCell ref="B21:H21"/>
    <mergeCell ref="B23:H23"/>
    <mergeCell ref="B25:G25"/>
    <mergeCell ref="A27:I27"/>
    <mergeCell ref="A28:I28"/>
    <mergeCell ref="B1:H1"/>
    <mergeCell ref="A4:B4"/>
    <mergeCell ref="A6:B6"/>
    <mergeCell ref="A8:B8"/>
    <mergeCell ref="C11:E11"/>
    <mergeCell ref="G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Կենսաբանություն</vt:lpstr>
      <vt:lpstr>ՄԿ ֆիզիոլոգիա</vt:lpstr>
      <vt:lpstr>Կենսաբանություն_հեռակա</vt:lpstr>
      <vt:lpstr>Կենսաբանություն!Область_печати</vt:lpstr>
      <vt:lpstr>'ՄԿ ֆիզիոլոգիա'!Область_печати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2019-09-03T07:53:46Z</cp:lastPrinted>
  <dcterms:created xsi:type="dcterms:W3CDTF">2013-09-13T12:11:28Z</dcterms:created>
  <dcterms:modified xsi:type="dcterms:W3CDTF">2020-08-05T07:35:14Z</dcterms:modified>
</cp:coreProperties>
</file>