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640"/>
  </bookViews>
  <sheets>
    <sheet name="Մանկ." sheetId="3" r:id="rId1"/>
  </sheets>
  <definedNames>
    <definedName name="_xlnm.Print_Area" localSheetId="0">Մանկ.!$A$1:$BI$192</definedName>
  </definedNames>
  <calcPr calcId="145621"/>
</workbook>
</file>

<file path=xl/calcChain.xml><?xml version="1.0" encoding="utf-8"?>
<calcChain xmlns="http://schemas.openxmlformats.org/spreadsheetml/2006/main">
  <c r="AB110" i="3" l="1"/>
  <c r="AH110" i="3"/>
  <c r="AJ110" i="3"/>
  <c r="AL110" i="3"/>
  <c r="AN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AP110" i="3"/>
  <c r="AD39" i="3"/>
  <c r="AF52" i="3" l="1"/>
  <c r="AF53" i="3"/>
  <c r="AF54" i="3"/>
  <c r="AF55" i="3"/>
  <c r="AF56" i="3"/>
  <c r="AF57" i="3"/>
  <c r="AF58" i="3"/>
  <c r="AF59" i="3"/>
  <c r="AF64" i="3"/>
  <c r="AF66" i="3"/>
  <c r="AF67" i="3"/>
  <c r="AF69" i="3"/>
  <c r="AF70" i="3"/>
  <c r="AF71" i="3"/>
  <c r="AF73" i="3"/>
  <c r="AF74" i="3"/>
  <c r="AF75" i="3"/>
  <c r="AF76" i="3"/>
  <c r="AF51" i="3"/>
  <c r="AF110" i="3" l="1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AP26" i="3"/>
  <c r="AF26" i="3"/>
  <c r="AH26" i="3"/>
  <c r="AJ26" i="3"/>
  <c r="AL26" i="3"/>
  <c r="AN26" i="3"/>
  <c r="AB26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AP38" i="3"/>
  <c r="AF38" i="3"/>
  <c r="AH38" i="3"/>
  <c r="AJ38" i="3"/>
  <c r="AL38" i="3"/>
  <c r="AN38" i="3"/>
  <c r="AB38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AP50" i="3"/>
  <c r="AF50" i="3"/>
  <c r="AH50" i="3"/>
  <c r="AJ50" i="3"/>
  <c r="AL50" i="3"/>
  <c r="AN50" i="3"/>
  <c r="AB50" i="3"/>
  <c r="AD89" i="3"/>
  <c r="AF89" i="3"/>
  <c r="AH89" i="3"/>
  <c r="AJ89" i="3"/>
  <c r="AL89" i="3"/>
  <c r="AN89" i="3"/>
  <c r="AB89" i="3"/>
  <c r="AD102" i="3"/>
  <c r="AF102" i="3"/>
  <c r="AH102" i="3"/>
  <c r="AJ102" i="3"/>
  <c r="AL102" i="3"/>
  <c r="AN102" i="3"/>
  <c r="AB102" i="3"/>
  <c r="AD52" i="3"/>
  <c r="AD53" i="3"/>
  <c r="AD54" i="3"/>
  <c r="AD55" i="3"/>
  <c r="AD56" i="3"/>
  <c r="AD57" i="3"/>
  <c r="AD58" i="3"/>
  <c r="AD59" i="3"/>
  <c r="AD60" i="3"/>
  <c r="AD64" i="3"/>
  <c r="AD66" i="3"/>
  <c r="AD67" i="3"/>
  <c r="AD69" i="3"/>
  <c r="AD70" i="3"/>
  <c r="AD71" i="3"/>
  <c r="AD73" i="3"/>
  <c r="AD74" i="3"/>
  <c r="AD75" i="3"/>
  <c r="AD76" i="3"/>
  <c r="AD79" i="3"/>
  <c r="AD81" i="3"/>
  <c r="AD85" i="3"/>
  <c r="AD51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E49" i="3" s="1"/>
  <c r="AQ49" i="3" l="1"/>
  <c r="AU49" i="3"/>
  <c r="BD49" i="3"/>
  <c r="AT49" i="3"/>
  <c r="AX49" i="3"/>
  <c r="AW49" i="3"/>
  <c r="AV49" i="3"/>
  <c r="BC49" i="3"/>
  <c r="BA49" i="3"/>
  <c r="AZ49" i="3"/>
  <c r="AS49" i="3"/>
  <c r="AR49" i="3"/>
  <c r="AF49" i="3"/>
  <c r="AY49" i="3"/>
  <c r="BB49" i="3"/>
  <c r="AD50" i="3"/>
  <c r="AD49" i="3" s="1"/>
  <c r="AB49" i="3"/>
  <c r="AL49" i="3"/>
  <c r="AH49" i="3"/>
  <c r="AN49" i="3"/>
  <c r="AJ49" i="3"/>
  <c r="AB25" i="3"/>
  <c r="AL25" i="3"/>
  <c r="AH25" i="3"/>
  <c r="AP25" i="3"/>
  <c r="BD25" i="3"/>
  <c r="BB25" i="3"/>
  <c r="AZ25" i="3"/>
  <c r="AX25" i="3"/>
  <c r="AV25" i="3"/>
  <c r="AT25" i="3"/>
  <c r="AR25" i="3"/>
  <c r="AN25" i="3"/>
  <c r="AJ25" i="3"/>
  <c r="AF25" i="3"/>
  <c r="BE25" i="3"/>
  <c r="BC25" i="3"/>
  <c r="BA25" i="3"/>
  <c r="AY25" i="3"/>
  <c r="AW25" i="3"/>
  <c r="AU25" i="3"/>
  <c r="AS25" i="3"/>
  <c r="AQ25" i="3"/>
  <c r="BD102" i="3"/>
  <c r="BE102" i="3"/>
  <c r="AQ102" i="3" l="1"/>
  <c r="AR102" i="3"/>
  <c r="AS102" i="3"/>
  <c r="AT102" i="3"/>
  <c r="AU102" i="3"/>
  <c r="AV102" i="3"/>
  <c r="AW102" i="3"/>
  <c r="AY102" i="3"/>
  <c r="AZ102" i="3"/>
  <c r="BA102" i="3"/>
  <c r="BB102" i="3"/>
  <c r="BC102" i="3"/>
  <c r="AP102" i="3"/>
  <c r="AP89" i="3"/>
  <c r="AP49" i="3" s="1"/>
  <c r="BG18" i="3" l="1"/>
  <c r="BF18" i="3"/>
  <c r="BE18" i="3"/>
  <c r="BD18" i="3"/>
  <c r="BC18" i="3"/>
  <c r="BB18" i="3"/>
  <c r="BH17" i="3"/>
  <c r="BH16" i="3"/>
  <c r="BH15" i="3"/>
  <c r="BH14" i="3"/>
  <c r="BH18" i="3" l="1"/>
  <c r="AD31" i="3" l="1"/>
  <c r="AD35" i="3"/>
  <c r="AD32" i="3"/>
  <c r="AD30" i="3"/>
  <c r="AD33" i="3"/>
  <c r="AD110" i="3" l="1"/>
  <c r="AD38" i="3"/>
  <c r="AD26" i="3"/>
  <c r="AX102" i="3"/>
  <c r="AD25" i="3" l="1"/>
</calcChain>
</file>

<file path=xl/sharedStrings.xml><?xml version="1.0" encoding="utf-8"?>
<sst xmlns="http://schemas.openxmlformats.org/spreadsheetml/2006/main" count="485" uniqueCount="244">
  <si>
    <t>Ուսումնական մոդուլի անվանումը</t>
  </si>
  <si>
    <t>Կրեդիտ</t>
  </si>
  <si>
    <t>Ուսումնական բեռնվածությունը, ժամ</t>
  </si>
  <si>
    <t>Կիսամյակներ</t>
  </si>
  <si>
    <t>Գնահատ-ման ձևը</t>
  </si>
  <si>
    <t>Ընդ.</t>
  </si>
  <si>
    <t>Դաս.</t>
  </si>
  <si>
    <t>Գործ.</t>
  </si>
  <si>
    <t>Լաբ.</t>
  </si>
  <si>
    <t>Ինքն.</t>
  </si>
  <si>
    <t>Կրդ.</t>
  </si>
  <si>
    <t>Լս. Ժ.</t>
  </si>
  <si>
    <t>Պարտադիր դասընթացներ</t>
  </si>
  <si>
    <t>ստ.</t>
  </si>
  <si>
    <t>Ռուսաց լեզու 1</t>
  </si>
  <si>
    <t>Ռուսաց լեզու 2</t>
  </si>
  <si>
    <t>Հայոց պատմության հիմնահարցեր 1</t>
  </si>
  <si>
    <t>Հայոց պատմության հիմնահարցեր 2</t>
  </si>
  <si>
    <t>Ֆիզդաստիարակություն</t>
  </si>
  <si>
    <t>x</t>
  </si>
  <si>
    <t>Կամընտրական դասընթացներ</t>
  </si>
  <si>
    <t>Էկոլոգիայի և բնապահպանության հիմունքներ</t>
  </si>
  <si>
    <t>ԲԱԿԱԼԱՎՐԻԱՏԻ ՈՒՍՈՒՄՆԱԿԱՆ ՊԼԱՆ</t>
  </si>
  <si>
    <t>Արցախի պետական համալսարան</t>
  </si>
  <si>
    <t>Կուրս</t>
  </si>
  <si>
    <t>Սեպտեմբեր</t>
  </si>
  <si>
    <t>Հոկտեմբեր</t>
  </si>
  <si>
    <t>Նոյեմբեր</t>
  </si>
  <si>
    <t>Դեկտեմբեր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</si>
  <si>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</si>
  <si>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</si>
  <si>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</si>
  <si>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</si>
  <si>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</si>
  <si>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</si>
  <si>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</si>
  <si>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</si>
  <si>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Տեսական ուս.</t>
  </si>
  <si>
    <t>Քննաշրջան</t>
  </si>
  <si>
    <t>Ուս. փորձուս.</t>
  </si>
  <si>
    <t>Մանկ. փորձուս.</t>
  </si>
  <si>
    <t>Ամփ. ատեստ.</t>
  </si>
  <si>
    <t>Արձակուրդ</t>
  </si>
  <si>
    <t>Ընդամենը</t>
  </si>
  <si>
    <t>I</t>
  </si>
  <si>
    <t>II</t>
  </si>
  <si>
    <t>III</t>
  </si>
  <si>
    <t>IV</t>
  </si>
  <si>
    <t>Նշումներ</t>
  </si>
  <si>
    <t>Ընթ. ստուգ.</t>
  </si>
  <si>
    <t>Արտ. փորձուս.</t>
  </si>
  <si>
    <t xml:space="preserve">Ամփ. ատեստ. </t>
  </si>
  <si>
    <t>::</t>
  </si>
  <si>
    <t>/\</t>
  </si>
  <si>
    <t>X</t>
  </si>
  <si>
    <t>Օ</t>
  </si>
  <si>
    <t>||</t>
  </si>
  <si>
    <t>\/</t>
  </si>
  <si>
    <t>Ֆակ. թվանիշ</t>
  </si>
  <si>
    <t>Առ. թվանիշ</t>
  </si>
  <si>
    <t>Լս.</t>
  </si>
  <si>
    <t>B90</t>
  </si>
  <si>
    <t>առ.եզր.գն.</t>
  </si>
  <si>
    <t>եզր.գն.</t>
  </si>
  <si>
    <t>Մանկավարժություն 1</t>
  </si>
  <si>
    <t>Մանկավարժություն 2</t>
  </si>
  <si>
    <t>ԿՐԹԱԿԱՆ ԱՅԼ ՄՈԴՈՒԼՆԵՐ</t>
  </si>
  <si>
    <t>Ը Ն Դ Ա Մ Ե Ն Ը</t>
  </si>
  <si>
    <t xml:space="preserve">Փիլիսոփայության հիմունքներ </t>
  </si>
  <si>
    <t>Տես. ուսուց.</t>
  </si>
  <si>
    <t>0518</t>
  </si>
  <si>
    <t>0310</t>
  </si>
  <si>
    <t>0311</t>
  </si>
  <si>
    <t>0103</t>
  </si>
  <si>
    <t>0105</t>
  </si>
  <si>
    <t>0102</t>
  </si>
  <si>
    <t>0413</t>
  </si>
  <si>
    <t>B11</t>
  </si>
  <si>
    <t>B91</t>
  </si>
  <si>
    <t>B46</t>
  </si>
  <si>
    <t>B47</t>
  </si>
  <si>
    <t>B01</t>
  </si>
  <si>
    <t>B02</t>
  </si>
  <si>
    <t>B10</t>
  </si>
  <si>
    <t>B12</t>
  </si>
  <si>
    <t>B51</t>
  </si>
  <si>
    <t>B07</t>
  </si>
  <si>
    <t>B03</t>
  </si>
  <si>
    <t>B44</t>
  </si>
  <si>
    <t>B40</t>
  </si>
  <si>
    <t>B38</t>
  </si>
  <si>
    <t xml:space="preserve">Հոգեբանություն </t>
  </si>
  <si>
    <t>Ներառական կրթություն</t>
  </si>
  <si>
    <t>Լեզվաբանության հիմունքներ 1</t>
  </si>
  <si>
    <t>Լեզվաբանության հիմունքներ 2</t>
  </si>
  <si>
    <t xml:space="preserve">Լատիներեն </t>
  </si>
  <si>
    <t xml:space="preserve">Արտասահմանյան գրականություն </t>
  </si>
  <si>
    <t xml:space="preserve">Բառագիտություն </t>
  </si>
  <si>
    <t>Տեսական քերականություն</t>
  </si>
  <si>
    <t>Տեսական հնչյունաբանություն</t>
  </si>
  <si>
    <t>Հայ գրականության պատմություն</t>
  </si>
  <si>
    <t xml:space="preserve">Թարգմանության տեսություն և պրակտիկա </t>
  </si>
  <si>
    <t>0517</t>
  </si>
  <si>
    <t>B70</t>
  </si>
  <si>
    <t>B71</t>
  </si>
  <si>
    <t>B04</t>
  </si>
  <si>
    <t>B05</t>
  </si>
  <si>
    <t>B06</t>
  </si>
  <si>
    <t>B08</t>
  </si>
  <si>
    <t>B09</t>
  </si>
  <si>
    <t>B13</t>
  </si>
  <si>
    <t>B14</t>
  </si>
  <si>
    <t>B15</t>
  </si>
  <si>
    <t>B16</t>
  </si>
  <si>
    <t>B19</t>
  </si>
  <si>
    <t>B21</t>
  </si>
  <si>
    <t>B22</t>
  </si>
  <si>
    <t>B25</t>
  </si>
  <si>
    <t>B31</t>
  </si>
  <si>
    <t>B26</t>
  </si>
  <si>
    <t>B27</t>
  </si>
  <si>
    <t>B28</t>
  </si>
  <si>
    <t>B29</t>
  </si>
  <si>
    <t>Փորձուսուցում մանկավարժական 2 /4 շաբաթ/</t>
  </si>
  <si>
    <t>29  IX  5  X</t>
  </si>
  <si>
    <t>27 X   5   XI</t>
  </si>
  <si>
    <t>29  XII  4       I</t>
  </si>
  <si>
    <t>26   I  1  II</t>
  </si>
  <si>
    <t>23  II   1  III</t>
  </si>
  <si>
    <t>30  III 5  IV</t>
  </si>
  <si>
    <t>27  IV 3  V</t>
  </si>
  <si>
    <t>29  VI 5  VII</t>
  </si>
  <si>
    <t>27   VII  1  VIII</t>
  </si>
  <si>
    <t>Գ.Հ.Սահակյան</t>
  </si>
  <si>
    <t xml:space="preserve">Ամբիոնի վարիչ  _______________  </t>
  </si>
  <si>
    <t>B32</t>
  </si>
  <si>
    <t>Փորձուսուցում մանկավարժական 1 /4 շաբաթ/</t>
  </si>
  <si>
    <t>Ուսումնական աշխատանքների                                          գծով պրոռեկտոր`                        ________________</t>
  </si>
  <si>
    <t>Հայոց լեզու և խոսքի մշակույթ 1</t>
  </si>
  <si>
    <t>Հայոց լեզու և խոսքի մշակույթ 2</t>
  </si>
  <si>
    <t>Երկրորդ օտար լեզու 1</t>
  </si>
  <si>
    <t>Երկրորդ օտար լեզու 2</t>
  </si>
  <si>
    <t>Երկրորդ օտար լեզու 3</t>
  </si>
  <si>
    <t>Երկրորդ օտար լեզու 4</t>
  </si>
  <si>
    <t>Երկրորդ օտար լեզու 5</t>
  </si>
  <si>
    <t>Երկրորդ օտար լեզու 6</t>
  </si>
  <si>
    <t>Երկրագիտություն /երկրորդ օտար լեզու/</t>
  </si>
  <si>
    <t>Օտար լեզվով բանավոր, գրավոր հաղորդակցում 1</t>
  </si>
  <si>
    <t>Օտար լեզվով բանավոր, գրավոր հաղորդակցում 2</t>
  </si>
  <si>
    <t>Օտար լեզվով բանավոր, գրավոր հաղորդակցում 3</t>
  </si>
  <si>
    <t>Օտար լեզվով բանավոր, գրավոր հաղորդակցում 4</t>
  </si>
  <si>
    <t>Օտար լեզվով բանավոր, գրավոր հաղորդակցում 5</t>
  </si>
  <si>
    <t>Օտար լեզվով բանավոր, գրավոր հաղորդակցում 6</t>
  </si>
  <si>
    <t>Օտար լեզվով բանավոր, գրավոր հաղորդակցում 7</t>
  </si>
  <si>
    <t>Օտար լեզվի գործնական հնչյունաբանություն 1</t>
  </si>
  <si>
    <t>Օտար լեզվի գործնական հնչյունաբանություն 2</t>
  </si>
  <si>
    <t>Օտար լեզվի գործնական հնչյունաբանություն 3</t>
  </si>
  <si>
    <t>Օտար լեզվի գործնական հնչյունաբանություն 4</t>
  </si>
  <si>
    <t>Օտար լեզվի գործնական քերականություն 1</t>
  </si>
  <si>
    <t>Օտար լեզվի գործնական քերականություն 2</t>
  </si>
  <si>
    <t>Օտար լեզվի գործնական քերականություն 3</t>
  </si>
  <si>
    <t>Օտար լեզվի գործնական քերականություն 4</t>
  </si>
  <si>
    <t>Հաստատված է 2019թ. ապրիլի 5-ի գիտխորհրդի նիստում</t>
  </si>
  <si>
    <t>Արձանագրություն թիվ  5</t>
  </si>
  <si>
    <t>Ռազմագիտության հիմունքներ</t>
  </si>
  <si>
    <t>Տրամաբանության հիմունքներ</t>
  </si>
  <si>
    <t>Մշակութաբանության հիմունքներ</t>
  </si>
  <si>
    <t>Բարոյագիտության հիմունքներ</t>
  </si>
  <si>
    <t xml:space="preserve"> ՄԱՍՆԱԳԻՏԱԿԱՆ ԿՐԹԱՄԱՍ</t>
  </si>
  <si>
    <t xml:space="preserve">Ընդհանուր երկրագիտություն </t>
  </si>
  <si>
    <t>Երկրագիտություն /հիմնական օտար լեզու/</t>
  </si>
  <si>
    <t>Բանավոր թարգմանություն</t>
  </si>
  <si>
    <t>Գրավոր թարգմանություն /մամուլի լեզու/</t>
  </si>
  <si>
    <t xml:space="preserve">Գեղարվեստական  թարգմանություն </t>
  </si>
  <si>
    <t>Զուգադրական  քերականություն</t>
  </si>
  <si>
    <t>B24</t>
  </si>
  <si>
    <t>B23</t>
  </si>
  <si>
    <t>Ոճագիտություն</t>
  </si>
  <si>
    <t>Օտար լեզվի պատմություն</t>
  </si>
  <si>
    <t>Փորձուսուցում ուսումնական /2 շաբաթ/</t>
  </si>
  <si>
    <t>Տեղեկատվական տեխնոլոգիաների կիրառման հիմունքներ</t>
  </si>
  <si>
    <t>Օտար լեզվի դասավանդման մեթոդիկա</t>
  </si>
  <si>
    <t>B17</t>
  </si>
  <si>
    <t>B18</t>
  </si>
  <si>
    <t>B20</t>
  </si>
  <si>
    <t>B30</t>
  </si>
  <si>
    <t>B33</t>
  </si>
  <si>
    <t>B34</t>
  </si>
  <si>
    <t>B35</t>
  </si>
  <si>
    <t xml:space="preserve"> առ.եզր.գն.</t>
  </si>
  <si>
    <t>B36</t>
  </si>
  <si>
    <t>B37</t>
  </si>
  <si>
    <t>B39</t>
  </si>
  <si>
    <t>B41</t>
  </si>
  <si>
    <t>B42</t>
  </si>
  <si>
    <t>B43</t>
  </si>
  <si>
    <t>Կուրսային աշխատանք /Հիմնական օտար լեզու</t>
  </si>
  <si>
    <r>
      <t xml:space="preserve">Ուսուցման ժամկետը`   </t>
    </r>
    <r>
      <rPr>
        <b/>
        <sz val="11"/>
        <rFont val="Calibri"/>
        <family val="2"/>
        <scheme val="minor"/>
      </rPr>
      <t>4 տարի</t>
    </r>
  </si>
  <si>
    <r>
      <t xml:space="preserve">Ուսուցման ձևը`   </t>
    </r>
    <r>
      <rPr>
        <b/>
        <sz val="11"/>
        <rFont val="Sylfaen"/>
        <family val="1"/>
        <charset val="204"/>
      </rPr>
      <t>Առկա</t>
    </r>
  </si>
  <si>
    <t>Զուգադրական  բառագիտություն</t>
  </si>
  <si>
    <t>Ուսումնասիրվող լեզվի երկրի գրականության պատմություն</t>
  </si>
  <si>
    <t>Ժամանակակից անգլիական գրականություն</t>
  </si>
  <si>
    <t xml:space="preserve"> Տար.ստ.</t>
  </si>
  <si>
    <t>Տար. ստ.</t>
  </si>
  <si>
    <t>Պաշտ.</t>
  </si>
  <si>
    <t>Քնն.</t>
  </si>
  <si>
    <t>B45</t>
  </si>
  <si>
    <t>0516</t>
  </si>
  <si>
    <t>0309</t>
  </si>
  <si>
    <t>0414</t>
  </si>
  <si>
    <t>0515</t>
  </si>
  <si>
    <t>Ստ.</t>
  </si>
  <si>
    <t xml:space="preserve"> եզր.գն.</t>
  </si>
  <si>
    <r>
      <t xml:space="preserve">Մասնագիտություն` </t>
    </r>
    <r>
      <rPr>
        <b/>
        <sz val="11"/>
        <rFont val="Sylfaen"/>
        <family val="1"/>
        <charset val="204"/>
      </rPr>
      <t>Մասնագիտական մանկավարժություն</t>
    </r>
    <r>
      <rPr>
        <sz val="11"/>
        <rFont val="Sylfaen"/>
        <family val="1"/>
        <charset val="204"/>
      </rPr>
      <t xml:space="preserve">  </t>
    </r>
    <r>
      <rPr>
        <b/>
        <sz val="11"/>
        <rFont val="Sylfaen"/>
        <family val="1"/>
        <charset val="204"/>
      </rPr>
      <t>011401.21.6</t>
    </r>
  </si>
  <si>
    <r>
      <rPr>
        <sz val="11"/>
        <rFont val="Sylfaen"/>
        <family val="1"/>
        <charset val="204"/>
      </rPr>
      <t>Կրթական ծրագիր`</t>
    </r>
    <r>
      <rPr>
        <b/>
        <sz val="11"/>
        <rFont val="Sylfaen"/>
        <family val="1"/>
        <charset val="204"/>
      </rPr>
      <t xml:space="preserve"> Անգլերեն լեզու և գրականություն 011401.21.6</t>
    </r>
  </si>
  <si>
    <t xml:space="preserve">Շնորհվող աստիճանը`    </t>
  </si>
  <si>
    <t>մանկավարժության բակալավր</t>
  </si>
  <si>
    <t>ԸՆԴՀԱՆՈՒՐ ԿՐԹԱԿԱՆ ԿԱՌՈՒՑԱՄԱՍ</t>
  </si>
  <si>
    <t>Տնտեսագիտության  հիմունքներ</t>
  </si>
  <si>
    <t>Իրավունքի  հիմունքներ</t>
  </si>
  <si>
    <t>Քաղաքագիտության հիմունքներ</t>
  </si>
  <si>
    <t>Կրոնագիտության հիմուքներ</t>
  </si>
  <si>
    <t>ստ</t>
  </si>
  <si>
    <t>Ազգագրության հիմունքներ</t>
  </si>
  <si>
    <t xml:space="preserve">Բնագիտության ժամանակակից հայեցակարգեր  </t>
  </si>
  <si>
    <t>Ամփոփիչ ատեստավորում</t>
  </si>
  <si>
    <t>0208</t>
  </si>
  <si>
    <t>Б40</t>
  </si>
  <si>
    <t>1-ին բուժօգնություն  և երեխաների առողջության պահպանման հիմունքներ</t>
  </si>
  <si>
    <t>B152</t>
  </si>
  <si>
    <t>B149</t>
  </si>
  <si>
    <t>B150</t>
  </si>
  <si>
    <t>B148</t>
  </si>
  <si>
    <t>B50</t>
  </si>
  <si>
    <t>Ուսումնական գործընթացի ժամանակացույց</t>
  </si>
  <si>
    <t>Բանավոր թարգմանության հիմունքներ</t>
  </si>
  <si>
    <t>Հաստատում եմ `</t>
  </si>
  <si>
    <t xml:space="preserve">                                  ստորագրություն</t>
  </si>
  <si>
    <t>Ռեկտոր___________________________</t>
  </si>
  <si>
    <t>2020-2024</t>
  </si>
  <si>
    <r>
      <t xml:space="preserve">         ''__''</t>
    </r>
    <r>
      <rPr>
        <u/>
        <sz val="10"/>
        <rFont val="Sylfaen"/>
        <family val="1"/>
        <charset val="204"/>
      </rPr>
      <t xml:space="preserve">_    օգոստոս        </t>
    </r>
    <r>
      <rPr>
        <sz val="10"/>
        <rFont val="Sylfaen"/>
        <family val="1"/>
        <charset val="204"/>
      </rPr>
      <t>_ 2020թ.</t>
    </r>
  </si>
  <si>
    <t>Ռոմանագերմանական բանասիրություն</t>
  </si>
  <si>
    <t>Արտակարգ իրավիճակներ և քաղաքացիական                 պաշտպանության հիմունքներ</t>
  </si>
  <si>
    <t>Կուրսային աշխատանք /Օտար լեզվի դասավանդման                 տեսություն և մեթոդիկա/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</si>
</sst>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Sylfaen"/>
      <family val="1"/>
      <charset val="204"/>
    </font>
    <font>
      <b/>
      <sz val="12"/>
      <name val="Sylfaen"/>
      <family val="1"/>
      <charset val="204"/>
    </font>
    <font>
      <b/>
      <sz val="11"/>
      <name val="Calibri"/>
      <family val="2"/>
      <scheme val="minor"/>
    </font>
    <font>
      <sz val="10"/>
      <name val="Sylfaen"/>
      <family val="1"/>
      <charset val="204"/>
    </font>
    <font>
      <u/>
      <sz val="10"/>
      <name val="Sylfaen"/>
      <family val="1"/>
      <charset val="204"/>
    </font>
    <font>
      <sz val="7"/>
      <name val="Sylfaen"/>
      <family val="1"/>
      <charset val="204"/>
    </font>
    <font>
      <sz val="7"/>
      <name val="Calibri"/>
      <family val="2"/>
      <charset val="204"/>
      <scheme val="minor"/>
    </font>
    <font>
      <i/>
      <u/>
      <sz val="10"/>
      <name val="Sylfaen"/>
      <family val="1"/>
      <charset val="204"/>
    </font>
    <font>
      <i/>
      <sz val="9"/>
      <name val="Sylfaen"/>
      <family val="1"/>
      <charset val="204"/>
    </font>
    <font>
      <b/>
      <sz val="9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sz val="8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Border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9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/>
    <xf numFmtId="0" fontId="7" fillId="0" borderId="0" xfId="0" applyFont="1" applyBorder="1"/>
    <xf numFmtId="0" fontId="12" fillId="0" borderId="0" xfId="0" applyFont="1"/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0" fillId="4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0" xfId="0" applyFont="1" applyBorder="1" applyAlignment="1"/>
    <xf numFmtId="0" fontId="13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14" fillId="0" borderId="0" xfId="0" applyFont="1" applyAlignment="1"/>
    <xf numFmtId="0" fontId="14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90"/>
    </xf>
    <xf numFmtId="0" fontId="12" fillId="0" borderId="0" xfId="0" applyFont="1" applyBorder="1" applyAlignment="1">
      <alignment vertical="center" textRotation="90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textRotation="90"/>
    </xf>
    <xf numFmtId="0" fontId="20" fillId="0" borderId="38" xfId="0" applyFont="1" applyBorder="1" applyAlignment="1">
      <alignment horizontal="center" vertical="center" textRotation="90"/>
    </xf>
    <xf numFmtId="0" fontId="20" fillId="0" borderId="39" xfId="0" applyFont="1" applyBorder="1" applyAlignment="1">
      <alignment horizontal="center" vertical="center" textRotation="90"/>
    </xf>
    <xf numFmtId="0" fontId="20" fillId="0" borderId="40" xfId="0" applyFont="1" applyBorder="1" applyAlignment="1">
      <alignment horizontal="center" vertical="center" textRotation="90"/>
    </xf>
    <xf numFmtId="0" fontId="20" fillId="2" borderId="50" xfId="0" applyFont="1" applyFill="1" applyBorder="1" applyAlignment="1">
      <alignment horizontal="right" vertical="center"/>
    </xf>
    <xf numFmtId="0" fontId="20" fillId="2" borderId="45" xfId="0" applyFont="1" applyFill="1" applyBorder="1" applyAlignment="1">
      <alignment horizontal="right" vertical="center"/>
    </xf>
    <xf numFmtId="0" fontId="8" fillId="0" borderId="0" xfId="0" applyFont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6" fillId="2" borderId="45" xfId="0" applyNumberFormat="1" applyFont="1" applyFill="1" applyBorder="1" applyAlignment="1">
      <alignment horizontal="center" vertical="center"/>
    </xf>
    <xf numFmtId="0" fontId="26" fillId="2" borderId="56" xfId="0" applyNumberFormat="1" applyFont="1" applyFill="1" applyBorder="1" applyAlignment="1">
      <alignment horizontal="center" vertical="center"/>
    </xf>
    <xf numFmtId="0" fontId="26" fillId="2" borderId="52" xfId="0" applyNumberFormat="1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50" xfId="0" applyNumberFormat="1" applyFont="1" applyFill="1" applyBorder="1" applyAlignment="1">
      <alignment horizontal="center" vertical="center"/>
    </xf>
    <xf numFmtId="0" fontId="28" fillId="2" borderId="56" xfId="0" applyNumberFormat="1" applyFont="1" applyFill="1" applyBorder="1" applyAlignment="1">
      <alignment horizontal="center" vertical="center"/>
    </xf>
    <xf numFmtId="0" fontId="28" fillId="2" borderId="48" xfId="0" applyNumberFormat="1" applyFont="1" applyFill="1" applyBorder="1" applyAlignment="1">
      <alignment horizontal="center" vertical="center"/>
    </xf>
    <xf numFmtId="0" fontId="28" fillId="2" borderId="52" xfId="0" applyNumberFormat="1" applyFont="1" applyFill="1" applyBorder="1" applyAlignment="1">
      <alignment horizontal="center" vertical="center"/>
    </xf>
    <xf numFmtId="0" fontId="28" fillId="2" borderId="46" xfId="0" applyNumberFormat="1" applyFont="1" applyFill="1" applyBorder="1" applyAlignment="1">
      <alignment horizontal="center" vertical="center"/>
    </xf>
    <xf numFmtId="0" fontId="28" fillId="2" borderId="47" xfId="0" applyNumberFormat="1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8" fillId="2" borderId="46" xfId="0" applyNumberFormat="1" applyFont="1" applyFill="1" applyBorder="1" applyAlignment="1">
      <alignment horizontal="center" vertical="center"/>
    </xf>
    <xf numFmtId="0" fontId="28" fillId="2" borderId="4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8" fillId="2" borderId="48" xfId="0" applyNumberFormat="1" applyFont="1" applyFill="1" applyBorder="1" applyAlignment="1">
      <alignment horizontal="left" vertical="center"/>
    </xf>
    <xf numFmtId="0" fontId="28" fillId="2" borderId="49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8" fillId="2" borderId="48" xfId="0" applyNumberFormat="1" applyFont="1" applyFill="1" applyBorder="1" applyAlignment="1">
      <alignment horizontal="center" vertical="center"/>
    </xf>
    <xf numFmtId="0" fontId="28" fillId="2" borderId="49" xfId="0" applyNumberFormat="1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48" xfId="0" applyNumberFormat="1" applyFont="1" applyFill="1" applyBorder="1" applyAlignment="1">
      <alignment horizontal="right" vertical="center"/>
    </xf>
    <xf numFmtId="0" fontId="28" fillId="2" borderId="49" xfId="0" applyNumberFormat="1" applyFont="1" applyFill="1" applyBorder="1" applyAlignment="1">
      <alignment horizontal="right" vertical="center"/>
    </xf>
    <xf numFmtId="0" fontId="2" fillId="0" borderId="69" xfId="0" applyFont="1" applyFill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28" fillId="2" borderId="45" xfId="0" applyNumberFormat="1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28" fillId="2" borderId="4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right" vertical="center" textRotation="90" wrapText="1"/>
    </xf>
    <xf numFmtId="0" fontId="20" fillId="0" borderId="32" xfId="0" applyFont="1" applyBorder="1" applyAlignment="1">
      <alignment horizontal="right" vertical="center" textRotation="90" wrapText="1"/>
    </xf>
    <xf numFmtId="0" fontId="20" fillId="0" borderId="16" xfId="0" applyFont="1" applyBorder="1" applyAlignment="1">
      <alignment horizontal="right" vertical="center" textRotation="90" wrapText="1"/>
    </xf>
    <xf numFmtId="0" fontId="20" fillId="0" borderId="17" xfId="0" applyFont="1" applyBorder="1" applyAlignment="1">
      <alignment horizontal="right" vertical="center" textRotation="90" wrapText="1"/>
    </xf>
    <xf numFmtId="0" fontId="20" fillId="0" borderId="37" xfId="0" applyFont="1" applyBorder="1" applyAlignment="1">
      <alignment horizontal="right" vertical="center" textRotation="90" wrapText="1"/>
    </xf>
    <xf numFmtId="0" fontId="20" fillId="0" borderId="39" xfId="0" applyFont="1" applyBorder="1" applyAlignment="1">
      <alignment horizontal="right" vertical="center" textRotation="90" wrapText="1"/>
    </xf>
    <xf numFmtId="0" fontId="20" fillId="0" borderId="3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38" xfId="0" applyFont="1" applyBorder="1" applyAlignment="1">
      <alignment horizontal="center" textRotation="90" wrapText="1"/>
    </xf>
    <xf numFmtId="0" fontId="20" fillId="0" borderId="30" xfId="0" applyFont="1" applyBorder="1" applyAlignment="1">
      <alignment horizontal="center" vertical="center" textRotation="90" wrapText="1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37" xfId="0" applyFont="1" applyBorder="1" applyAlignment="1">
      <alignment horizontal="center" vertical="center" textRotation="90" wrapText="1"/>
    </xf>
    <xf numFmtId="0" fontId="20" fillId="0" borderId="38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textRotation="90"/>
    </xf>
    <xf numFmtId="0" fontId="23" fillId="0" borderId="3" xfId="0" applyFont="1" applyBorder="1" applyAlignment="1">
      <alignment horizontal="center" textRotation="90"/>
    </xf>
    <xf numFmtId="0" fontId="23" fillId="0" borderId="4" xfId="0" applyFont="1" applyBorder="1" applyAlignment="1">
      <alignment horizontal="center" textRotation="90"/>
    </xf>
    <xf numFmtId="0" fontId="8" fillId="0" borderId="0" xfId="0" applyFont="1" applyAlignment="1">
      <alignment horizontal="center" vertical="top"/>
    </xf>
    <xf numFmtId="0" fontId="27" fillId="0" borderId="0" xfId="0" applyFont="1" applyFill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textRotation="90"/>
    </xf>
    <xf numFmtId="0" fontId="22" fillId="0" borderId="3" xfId="0" applyFont="1" applyBorder="1" applyAlignment="1">
      <alignment horizontal="center" textRotation="90"/>
    </xf>
    <xf numFmtId="0" fontId="22" fillId="0" borderId="4" xfId="0" applyFont="1" applyBorder="1" applyAlignment="1">
      <alignment horizontal="center" textRotation="90"/>
    </xf>
    <xf numFmtId="0" fontId="2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20" fillId="0" borderId="1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34" xfId="0" applyFont="1" applyBorder="1" applyAlignment="1">
      <alignment horizontal="left" vertical="center" textRotation="90" wrapText="1"/>
    </xf>
    <xf numFmtId="0" fontId="20" fillId="0" borderId="35" xfId="0" applyFont="1" applyBorder="1" applyAlignment="1">
      <alignment horizontal="left" vertical="center" textRotation="90" wrapText="1"/>
    </xf>
    <xf numFmtId="0" fontId="20" fillId="0" borderId="36" xfId="0" applyFont="1" applyBorder="1" applyAlignment="1">
      <alignment horizontal="left" vertical="center" textRotation="90" wrapText="1"/>
    </xf>
    <xf numFmtId="0" fontId="20" fillId="0" borderId="29" xfId="0" applyFont="1" applyBorder="1" applyAlignment="1">
      <alignment horizontal="left" vertical="center" textRotation="90" wrapText="1"/>
    </xf>
    <xf numFmtId="0" fontId="20" fillId="0" borderId="0" xfId="0" applyFont="1" applyBorder="1" applyAlignment="1">
      <alignment horizontal="left" vertical="center" textRotation="90" wrapText="1"/>
    </xf>
    <xf numFmtId="0" fontId="20" fillId="0" borderId="27" xfId="0" applyFont="1" applyBorder="1" applyAlignment="1">
      <alignment horizontal="left" vertical="center" textRotation="90" wrapText="1"/>
    </xf>
    <xf numFmtId="0" fontId="20" fillId="0" borderId="42" xfId="0" applyFont="1" applyBorder="1" applyAlignment="1">
      <alignment horizontal="left" vertical="center" textRotation="90" wrapText="1"/>
    </xf>
    <xf numFmtId="0" fontId="20" fillId="0" borderId="43" xfId="0" applyFont="1" applyBorder="1" applyAlignment="1">
      <alignment horizontal="left" vertical="center" textRotation="90" wrapText="1"/>
    </xf>
    <xf numFmtId="0" fontId="20" fillId="0" borderId="44" xfId="0" applyFont="1" applyBorder="1" applyAlignment="1">
      <alignment horizontal="left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/>
    </xf>
    <xf numFmtId="0" fontId="29" fillId="2" borderId="48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7"/>
  <sheetViews>
    <sheetView tabSelected="1" view="pageBreakPreview" topLeftCell="A60" zoomScaleNormal="110" zoomScaleSheetLayoutView="100" workbookViewId="0">
      <selection activeCell="BC78" sqref="BC78"/>
    </sheetView>
  </sheetViews>
  <sheetFormatPr defaultRowHeight="15" x14ac:dyDescent="0.25"/>
  <cols>
    <col min="1" max="1" width="2.42578125" style="7" customWidth="1"/>
    <col min="2" max="2" width="1.85546875" style="7" customWidth="1"/>
    <col min="3" max="4" width="2.140625" style="7" customWidth="1"/>
    <col min="5" max="5" width="2.5703125" style="7" customWidth="1"/>
    <col min="6" max="24" width="2.28515625" style="7" customWidth="1"/>
    <col min="25" max="25" width="2.42578125" style="7" customWidth="1"/>
    <col min="26" max="26" width="2.28515625" style="7" customWidth="1"/>
    <col min="27" max="27" width="1.140625" style="7" hidden="1" customWidth="1"/>
    <col min="28" max="28" width="2" style="13" customWidth="1"/>
    <col min="29" max="29" width="2.28515625" style="13" customWidth="1"/>
    <col min="30" max="30" width="2.28515625" style="8" customWidth="1"/>
    <col min="31" max="31" width="3.5703125" style="8" customWidth="1"/>
    <col min="32" max="32" width="2.140625" style="8" customWidth="1"/>
    <col min="33" max="33" width="3.7109375" style="8" customWidth="1"/>
    <col min="34" max="34" width="2" style="8" customWidth="1"/>
    <col min="35" max="36" width="2.140625" style="8" customWidth="1"/>
    <col min="37" max="37" width="3.140625" style="8" customWidth="1"/>
    <col min="38" max="38" width="2.42578125" style="8" customWidth="1"/>
    <col min="39" max="39" width="2.140625" style="8" customWidth="1"/>
    <col min="40" max="40" width="2.5703125" style="8" customWidth="1"/>
    <col min="41" max="41" width="3.28515625" style="8" customWidth="1"/>
    <col min="42" max="42" width="3.85546875" style="8" customWidth="1"/>
    <col min="43" max="43" width="3" style="8" customWidth="1"/>
    <col min="44" max="45" width="4" style="8" customWidth="1"/>
    <col min="46" max="46" width="3.5703125" style="8" customWidth="1"/>
    <col min="47" max="47" width="3.28515625" style="8" customWidth="1"/>
    <col min="48" max="48" width="3.140625" style="8" customWidth="1"/>
    <col min="49" max="49" width="3.5703125" style="8" customWidth="1"/>
    <col min="50" max="50" width="3.140625" style="8" customWidth="1"/>
    <col min="51" max="51" width="3.28515625" style="8" customWidth="1"/>
    <col min="52" max="52" width="3" style="8" customWidth="1"/>
    <col min="53" max="53" width="3.5703125" style="8" customWidth="1"/>
    <col min="54" max="55" width="3.28515625" style="8" customWidth="1"/>
    <col min="56" max="56" width="3.5703125" style="8" customWidth="1"/>
    <col min="57" max="57" width="3.42578125" style="8" customWidth="1"/>
    <col min="58" max="58" width="2.28515625" style="7" customWidth="1"/>
    <col min="59" max="59" width="2.7109375" style="7" customWidth="1"/>
    <col min="60" max="60" width="4.85546875" style="7" customWidth="1"/>
    <col min="61" max="61" width="2.85546875" style="7" customWidth="1"/>
    <col min="62" max="62" width="5.140625" style="7" customWidth="1"/>
    <col min="63" max="16384" width="9.140625" style="7"/>
  </cols>
  <sheetData>
    <row r="1" spans="1:61" ht="15.75" customHeight="1" x14ac:dyDescent="0.35">
      <c r="A1" s="33"/>
      <c r="B1" s="351" t="s">
        <v>22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351"/>
      <c r="BH1" s="351"/>
      <c r="BI1" s="34"/>
    </row>
    <row r="2" spans="1:61" s="8" customFormat="1" ht="14.25" customHeight="1" x14ac:dyDescent="0.25">
      <c r="A2" s="139" t="s">
        <v>236</v>
      </c>
      <c r="B2" s="139"/>
      <c r="C2" s="139"/>
      <c r="D2" s="139"/>
      <c r="E2" s="139"/>
      <c r="F2" s="139"/>
      <c r="G2" s="139"/>
      <c r="H2" s="139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  <c r="AC2" s="36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1" t="s">
        <v>23</v>
      </c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</row>
    <row r="3" spans="1:61" s="8" customFormat="1" ht="14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6"/>
      <c r="AC3" s="36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</row>
    <row r="4" spans="1:61" s="8" customFormat="1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52" t="s">
        <v>213</v>
      </c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29"/>
      <c r="BH4" s="29"/>
      <c r="BI4" s="29"/>
    </row>
    <row r="5" spans="1:61" s="8" customFormat="1" ht="14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71" t="s">
        <v>214</v>
      </c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  <c r="AR5" s="371"/>
      <c r="AS5" s="371"/>
      <c r="AT5" s="371"/>
      <c r="AU5" s="35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29"/>
      <c r="BH5" s="29"/>
      <c r="BI5" s="29"/>
    </row>
    <row r="6" spans="1:61" s="8" customFormat="1" ht="14.25" customHeight="1" x14ac:dyDescent="0.25">
      <c r="A6" s="352" t="s">
        <v>238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"/>
      <c r="V6" s="370" t="s">
        <v>239</v>
      </c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T6" s="37"/>
      <c r="AU6" s="353" t="s">
        <v>215</v>
      </c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</row>
    <row r="7" spans="1:61" s="8" customFormat="1" ht="14.25" customHeight="1" x14ac:dyDescent="0.25">
      <c r="A7" s="367" t="s">
        <v>237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8"/>
      <c r="N7" s="38"/>
      <c r="O7" s="38"/>
      <c r="P7" s="38"/>
      <c r="Q7" s="38"/>
      <c r="R7" s="38"/>
      <c r="S7" s="38"/>
      <c r="T7" s="38"/>
      <c r="AL7" s="35"/>
      <c r="AM7" s="35"/>
      <c r="AN7" s="35"/>
      <c r="AO7" s="35"/>
      <c r="AP7" s="35"/>
      <c r="AQ7" s="35"/>
      <c r="AR7" s="35"/>
      <c r="AS7" s="35"/>
      <c r="AT7" s="35"/>
      <c r="AU7" s="368" t="s">
        <v>216</v>
      </c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</row>
    <row r="8" spans="1:61" s="8" customFormat="1" ht="14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6"/>
      <c r="AC8" s="36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3" t="s">
        <v>197</v>
      </c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3"/>
    </row>
    <row r="9" spans="1:61" s="8" customFormat="1" ht="14.25" customHeight="1" x14ac:dyDescent="0.25">
      <c r="A9" s="378" t="s">
        <v>240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5"/>
      <c r="Q9" s="35"/>
      <c r="R9" s="35"/>
      <c r="S9" s="35"/>
      <c r="T9" s="35"/>
      <c r="U9" s="379" t="s">
        <v>234</v>
      </c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5"/>
      <c r="AQ9" s="35"/>
      <c r="AR9" s="35"/>
      <c r="AS9" s="35"/>
      <c r="AT9" s="35"/>
      <c r="AU9" s="353" t="s">
        <v>198</v>
      </c>
      <c r="AV9" s="353"/>
      <c r="AW9" s="353"/>
      <c r="AX9" s="353"/>
      <c r="AY9" s="353"/>
      <c r="AZ9" s="353"/>
      <c r="BA9" s="353"/>
      <c r="BB9" s="353"/>
      <c r="BC9" s="353"/>
      <c r="BD9" s="353"/>
      <c r="BE9" s="353"/>
      <c r="BF9" s="353"/>
      <c r="BG9" s="353"/>
      <c r="BH9" s="353"/>
      <c r="BI9" s="353"/>
    </row>
    <row r="10" spans="1:61" ht="13.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6"/>
      <c r="AC10" s="36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4"/>
      <c r="AV10" s="354"/>
      <c r="AW10" s="354"/>
      <c r="AX10" s="354"/>
      <c r="AY10" s="354"/>
      <c r="AZ10" s="354"/>
      <c r="BA10" s="354"/>
      <c r="BB10" s="354"/>
      <c r="BC10" s="354"/>
      <c r="BD10" s="354"/>
      <c r="BE10" s="354"/>
      <c r="BF10" s="354"/>
      <c r="BG10" s="354"/>
      <c r="BH10" s="354"/>
      <c r="BI10" s="354"/>
    </row>
    <row r="11" spans="1:61" s="1" customFormat="1" ht="17.25" customHeight="1" x14ac:dyDescent="0.25">
      <c r="A11" s="355" t="s">
        <v>24</v>
      </c>
      <c r="B11" s="358" t="s">
        <v>25</v>
      </c>
      <c r="C11" s="359"/>
      <c r="D11" s="359"/>
      <c r="E11" s="359"/>
      <c r="F11" s="360" t="s">
        <v>124</v>
      </c>
      <c r="G11" s="358" t="s">
        <v>26</v>
      </c>
      <c r="H11" s="359"/>
      <c r="I11" s="369"/>
      <c r="J11" s="360" t="s">
        <v>125</v>
      </c>
      <c r="K11" s="358" t="s">
        <v>27</v>
      </c>
      <c r="L11" s="359"/>
      <c r="M11" s="359"/>
      <c r="N11" s="369"/>
      <c r="O11" s="363" t="s">
        <v>28</v>
      </c>
      <c r="P11" s="363"/>
      <c r="Q11" s="363"/>
      <c r="R11" s="363"/>
      <c r="S11" s="360" t="s">
        <v>126</v>
      </c>
      <c r="T11" s="358" t="s">
        <v>29</v>
      </c>
      <c r="U11" s="359"/>
      <c r="V11" s="369"/>
      <c r="W11" s="360" t="s">
        <v>127</v>
      </c>
      <c r="X11" s="373" t="s">
        <v>30</v>
      </c>
      <c r="Y11" s="374"/>
      <c r="Z11" s="374"/>
      <c r="AA11" s="360" t="s">
        <v>128</v>
      </c>
      <c r="AB11" s="363" t="s">
        <v>31</v>
      </c>
      <c r="AC11" s="363"/>
      <c r="AD11" s="363"/>
      <c r="AE11" s="363"/>
      <c r="AF11" s="360" t="s">
        <v>129</v>
      </c>
      <c r="AG11" s="358" t="s">
        <v>32</v>
      </c>
      <c r="AH11" s="359"/>
      <c r="AI11" s="369"/>
      <c r="AJ11" s="360" t="s">
        <v>130</v>
      </c>
      <c r="AK11" s="358" t="s">
        <v>33</v>
      </c>
      <c r="AL11" s="359"/>
      <c r="AM11" s="359"/>
      <c r="AN11" s="369"/>
      <c r="AO11" s="373" t="s">
        <v>34</v>
      </c>
      <c r="AP11" s="374"/>
      <c r="AQ11" s="374"/>
      <c r="AR11" s="374"/>
      <c r="AS11" s="360" t="s">
        <v>131</v>
      </c>
      <c r="AT11" s="358" t="s">
        <v>35</v>
      </c>
      <c r="AU11" s="359"/>
      <c r="AV11" s="369"/>
      <c r="AW11" s="372" t="s">
        <v>132</v>
      </c>
      <c r="AX11" s="373" t="s">
        <v>36</v>
      </c>
      <c r="AY11" s="374"/>
      <c r="AZ11" s="374"/>
      <c r="BA11" s="374"/>
      <c r="BB11" s="375" t="s">
        <v>37</v>
      </c>
      <c r="BC11" s="375" t="s">
        <v>38</v>
      </c>
      <c r="BD11" s="375" t="s">
        <v>39</v>
      </c>
      <c r="BE11" s="375" t="s">
        <v>40</v>
      </c>
      <c r="BF11" s="375" t="s">
        <v>41</v>
      </c>
      <c r="BG11" s="364" t="s">
        <v>42</v>
      </c>
      <c r="BH11" s="364" t="s">
        <v>43</v>
      </c>
      <c r="BI11" s="364" t="s">
        <v>24</v>
      </c>
    </row>
    <row r="12" spans="1:61" s="1" customFormat="1" ht="15.75" customHeight="1" x14ac:dyDescent="0.25">
      <c r="A12" s="356"/>
      <c r="B12" s="40">
        <v>1</v>
      </c>
      <c r="C12" s="40">
        <v>8</v>
      </c>
      <c r="D12" s="40">
        <v>15</v>
      </c>
      <c r="E12" s="41">
        <v>22</v>
      </c>
      <c r="F12" s="361"/>
      <c r="G12" s="40">
        <v>6</v>
      </c>
      <c r="H12" s="40">
        <v>13</v>
      </c>
      <c r="I12" s="41">
        <v>20</v>
      </c>
      <c r="J12" s="361"/>
      <c r="K12" s="42">
        <v>3</v>
      </c>
      <c r="L12" s="40">
        <v>10</v>
      </c>
      <c r="M12" s="41">
        <v>17</v>
      </c>
      <c r="N12" s="43">
        <v>24</v>
      </c>
      <c r="O12" s="42">
        <v>1</v>
      </c>
      <c r="P12" s="40">
        <v>8</v>
      </c>
      <c r="Q12" s="40">
        <v>15</v>
      </c>
      <c r="R12" s="40">
        <v>22</v>
      </c>
      <c r="S12" s="361"/>
      <c r="T12" s="40">
        <v>5</v>
      </c>
      <c r="U12" s="40">
        <v>12</v>
      </c>
      <c r="V12" s="41">
        <v>19</v>
      </c>
      <c r="W12" s="361"/>
      <c r="X12" s="42">
        <v>2</v>
      </c>
      <c r="Y12" s="40">
        <v>9</v>
      </c>
      <c r="Z12" s="41">
        <v>16</v>
      </c>
      <c r="AA12" s="361"/>
      <c r="AB12" s="42">
        <v>2</v>
      </c>
      <c r="AC12" s="40">
        <v>9</v>
      </c>
      <c r="AD12" s="40">
        <v>16</v>
      </c>
      <c r="AE12" s="40">
        <v>23</v>
      </c>
      <c r="AF12" s="361"/>
      <c r="AG12" s="40">
        <v>6</v>
      </c>
      <c r="AH12" s="40">
        <v>13</v>
      </c>
      <c r="AI12" s="40">
        <v>20</v>
      </c>
      <c r="AJ12" s="361"/>
      <c r="AK12" s="40">
        <v>4</v>
      </c>
      <c r="AL12" s="40">
        <v>11</v>
      </c>
      <c r="AM12" s="40">
        <v>18</v>
      </c>
      <c r="AN12" s="43">
        <v>25</v>
      </c>
      <c r="AO12" s="42">
        <v>1</v>
      </c>
      <c r="AP12" s="40">
        <v>8</v>
      </c>
      <c r="AQ12" s="40">
        <v>15</v>
      </c>
      <c r="AR12" s="41">
        <v>22</v>
      </c>
      <c r="AS12" s="361"/>
      <c r="AT12" s="40">
        <v>6</v>
      </c>
      <c r="AU12" s="40">
        <v>13</v>
      </c>
      <c r="AV12" s="41">
        <v>20</v>
      </c>
      <c r="AW12" s="372"/>
      <c r="AX12" s="40">
        <v>2</v>
      </c>
      <c r="AY12" s="40">
        <v>9</v>
      </c>
      <c r="AZ12" s="40">
        <v>16</v>
      </c>
      <c r="BA12" s="40">
        <v>23</v>
      </c>
      <c r="BB12" s="376"/>
      <c r="BC12" s="376"/>
      <c r="BD12" s="376"/>
      <c r="BE12" s="376"/>
      <c r="BF12" s="376"/>
      <c r="BG12" s="365"/>
      <c r="BH12" s="365"/>
      <c r="BI12" s="365"/>
    </row>
    <row r="13" spans="1:61" s="1" customFormat="1" ht="14.25" customHeight="1" x14ac:dyDescent="0.25">
      <c r="A13" s="357"/>
      <c r="B13" s="40">
        <v>7</v>
      </c>
      <c r="C13" s="40">
        <v>14</v>
      </c>
      <c r="D13" s="40">
        <v>21</v>
      </c>
      <c r="E13" s="41">
        <v>28</v>
      </c>
      <c r="F13" s="362"/>
      <c r="G13" s="40">
        <v>12</v>
      </c>
      <c r="H13" s="40">
        <v>19</v>
      </c>
      <c r="I13" s="41">
        <v>26</v>
      </c>
      <c r="J13" s="362"/>
      <c r="K13" s="42">
        <v>9</v>
      </c>
      <c r="L13" s="40">
        <v>16</v>
      </c>
      <c r="M13" s="41">
        <v>23</v>
      </c>
      <c r="N13" s="43">
        <v>30</v>
      </c>
      <c r="O13" s="42">
        <v>7</v>
      </c>
      <c r="P13" s="40">
        <v>14</v>
      </c>
      <c r="Q13" s="40">
        <v>21</v>
      </c>
      <c r="R13" s="40">
        <v>28</v>
      </c>
      <c r="S13" s="362"/>
      <c r="T13" s="40">
        <v>11</v>
      </c>
      <c r="U13" s="40">
        <v>18</v>
      </c>
      <c r="V13" s="41">
        <v>25</v>
      </c>
      <c r="W13" s="362"/>
      <c r="X13" s="42">
        <v>8</v>
      </c>
      <c r="Y13" s="40">
        <v>15</v>
      </c>
      <c r="Z13" s="41">
        <v>22</v>
      </c>
      <c r="AA13" s="362"/>
      <c r="AB13" s="42">
        <v>8</v>
      </c>
      <c r="AC13" s="40">
        <v>15</v>
      </c>
      <c r="AD13" s="40">
        <v>22</v>
      </c>
      <c r="AE13" s="40">
        <v>29</v>
      </c>
      <c r="AF13" s="362"/>
      <c r="AG13" s="40">
        <v>12</v>
      </c>
      <c r="AH13" s="40">
        <v>19</v>
      </c>
      <c r="AI13" s="40">
        <v>26</v>
      </c>
      <c r="AJ13" s="362"/>
      <c r="AK13" s="40">
        <v>10</v>
      </c>
      <c r="AL13" s="40">
        <v>17</v>
      </c>
      <c r="AM13" s="40">
        <v>24</v>
      </c>
      <c r="AN13" s="43">
        <v>31</v>
      </c>
      <c r="AO13" s="42">
        <v>7</v>
      </c>
      <c r="AP13" s="40">
        <v>14</v>
      </c>
      <c r="AQ13" s="40">
        <v>21</v>
      </c>
      <c r="AR13" s="41">
        <v>28</v>
      </c>
      <c r="AS13" s="362"/>
      <c r="AT13" s="40">
        <v>12</v>
      </c>
      <c r="AU13" s="40">
        <v>19</v>
      </c>
      <c r="AV13" s="41">
        <v>26</v>
      </c>
      <c r="AW13" s="372"/>
      <c r="AX13" s="40">
        <v>8</v>
      </c>
      <c r="AY13" s="40">
        <v>15</v>
      </c>
      <c r="AZ13" s="40">
        <v>22</v>
      </c>
      <c r="BA13" s="40">
        <v>31</v>
      </c>
      <c r="BB13" s="377"/>
      <c r="BC13" s="377"/>
      <c r="BD13" s="377"/>
      <c r="BE13" s="377"/>
      <c r="BF13" s="377"/>
      <c r="BG13" s="366"/>
      <c r="BH13" s="366"/>
      <c r="BI13" s="366"/>
    </row>
    <row r="14" spans="1:61" s="1" customFormat="1" ht="12.75" customHeight="1" x14ac:dyDescent="0.25">
      <c r="A14" s="44" t="s">
        <v>44</v>
      </c>
      <c r="B14" s="44"/>
      <c r="C14" s="44"/>
      <c r="D14" s="44"/>
      <c r="E14" s="44"/>
      <c r="F14" s="44"/>
      <c r="G14" s="44"/>
      <c r="H14" s="45"/>
      <c r="I14" s="45" t="s">
        <v>53</v>
      </c>
      <c r="J14" s="45" t="s">
        <v>53</v>
      </c>
      <c r="K14" s="44"/>
      <c r="L14" s="44"/>
      <c r="M14" s="44"/>
      <c r="N14" s="44"/>
      <c r="O14" s="44"/>
      <c r="P14" s="68"/>
      <c r="Q14" s="45" t="s">
        <v>53</v>
      </c>
      <c r="R14" s="45" t="s">
        <v>53</v>
      </c>
      <c r="S14" s="46"/>
      <c r="T14" s="47" t="s">
        <v>52</v>
      </c>
      <c r="U14" s="47" t="s">
        <v>52</v>
      </c>
      <c r="V14" s="47"/>
      <c r="W14" s="46" t="s">
        <v>56</v>
      </c>
      <c r="X14" s="46"/>
      <c r="Y14" s="46"/>
      <c r="Z14" s="44"/>
      <c r="AA14" s="44"/>
      <c r="AB14" s="44"/>
      <c r="AC14" s="44"/>
      <c r="AD14" s="44"/>
      <c r="AE14" s="45" t="s">
        <v>53</v>
      </c>
      <c r="AF14" s="45" t="s">
        <v>53</v>
      </c>
      <c r="AG14" s="45"/>
      <c r="AH14" s="44"/>
      <c r="AI14" s="44"/>
      <c r="AJ14" s="44"/>
      <c r="AK14" s="45" t="s">
        <v>53</v>
      </c>
      <c r="AL14" s="45" t="s">
        <v>53</v>
      </c>
      <c r="AM14" s="68"/>
      <c r="AN14" s="68"/>
      <c r="AO14" s="45"/>
      <c r="AP14" s="47" t="s">
        <v>52</v>
      </c>
      <c r="AQ14" s="47" t="s">
        <v>52</v>
      </c>
      <c r="AR14" s="47"/>
      <c r="AS14" s="46" t="s">
        <v>56</v>
      </c>
      <c r="AT14" s="46" t="s">
        <v>56</v>
      </c>
      <c r="AU14" s="46" t="s">
        <v>56</v>
      </c>
      <c r="AV14" s="46" t="s">
        <v>56</v>
      </c>
      <c r="AW14" s="46" t="s">
        <v>56</v>
      </c>
      <c r="AX14" s="46" t="s">
        <v>56</v>
      </c>
      <c r="AY14" s="46" t="s">
        <v>56</v>
      </c>
      <c r="AZ14" s="46" t="s">
        <v>56</v>
      </c>
      <c r="BA14" s="46" t="s">
        <v>56</v>
      </c>
      <c r="BB14" s="44">
        <v>30</v>
      </c>
      <c r="BC14" s="31">
        <v>4</v>
      </c>
      <c r="BD14" s="44"/>
      <c r="BE14" s="44"/>
      <c r="BF14" s="44"/>
      <c r="BG14" s="48">
        <v>10</v>
      </c>
      <c r="BH14" s="48">
        <f>SUM(BB14:BG14)</f>
        <v>44</v>
      </c>
      <c r="BI14" s="40" t="s">
        <v>44</v>
      </c>
    </row>
    <row r="15" spans="1:61" s="1" customFormat="1" ht="12.75" customHeight="1" x14ac:dyDescent="0.25">
      <c r="A15" s="44" t="s">
        <v>45</v>
      </c>
      <c r="B15" s="44"/>
      <c r="C15" s="44"/>
      <c r="D15" s="44"/>
      <c r="E15" s="44"/>
      <c r="F15" s="44"/>
      <c r="G15" s="44"/>
      <c r="H15" s="68"/>
      <c r="I15" s="45" t="s">
        <v>53</v>
      </c>
      <c r="J15" s="45" t="s">
        <v>53</v>
      </c>
      <c r="K15" s="44"/>
      <c r="L15" s="44"/>
      <c r="M15" s="44"/>
      <c r="N15" s="44"/>
      <c r="O15" s="44"/>
      <c r="P15" s="68"/>
      <c r="Q15" s="45" t="s">
        <v>53</v>
      </c>
      <c r="R15" s="45" t="s">
        <v>53</v>
      </c>
      <c r="S15" s="46"/>
      <c r="T15" s="47" t="s">
        <v>52</v>
      </c>
      <c r="U15" s="47" t="s">
        <v>52</v>
      </c>
      <c r="V15" s="47"/>
      <c r="W15" s="46" t="s">
        <v>56</v>
      </c>
      <c r="X15" s="46"/>
      <c r="Y15" s="46"/>
      <c r="Z15" s="44"/>
      <c r="AA15" s="44"/>
      <c r="AB15" s="44"/>
      <c r="AC15" s="44"/>
      <c r="AD15" s="44"/>
      <c r="AE15" s="45" t="s">
        <v>53</v>
      </c>
      <c r="AF15" s="45" t="s">
        <v>53</v>
      </c>
      <c r="AG15" s="45"/>
      <c r="AH15" s="44"/>
      <c r="AI15" s="44"/>
      <c r="AJ15" s="44"/>
      <c r="AK15" s="45" t="s">
        <v>53</v>
      </c>
      <c r="AL15" s="45" t="s">
        <v>53</v>
      </c>
      <c r="AM15" s="68"/>
      <c r="AN15" s="68"/>
      <c r="AO15" s="45"/>
      <c r="AP15" s="47" t="s">
        <v>52</v>
      </c>
      <c r="AQ15" s="47" t="s">
        <v>52</v>
      </c>
      <c r="AR15" s="47"/>
      <c r="AS15" s="46" t="s">
        <v>56</v>
      </c>
      <c r="AT15" s="46" t="s">
        <v>56</v>
      </c>
      <c r="AU15" s="46" t="s">
        <v>56</v>
      </c>
      <c r="AV15" s="46" t="s">
        <v>56</v>
      </c>
      <c r="AW15" s="46" t="s">
        <v>56</v>
      </c>
      <c r="AX15" s="46" t="s">
        <v>56</v>
      </c>
      <c r="AY15" s="46" t="s">
        <v>56</v>
      </c>
      <c r="AZ15" s="46" t="s">
        <v>56</v>
      </c>
      <c r="BA15" s="46" t="s">
        <v>56</v>
      </c>
      <c r="BB15" s="44">
        <v>30</v>
      </c>
      <c r="BC15" s="31">
        <v>4</v>
      </c>
      <c r="BD15" s="44"/>
      <c r="BE15" s="44"/>
      <c r="BF15" s="44"/>
      <c r="BG15" s="48">
        <v>10</v>
      </c>
      <c r="BH15" s="48">
        <f t="shared" ref="BH15:BH17" si="0">SUM(BB15:BG15)</f>
        <v>44</v>
      </c>
      <c r="BI15" s="40" t="s">
        <v>45</v>
      </c>
    </row>
    <row r="16" spans="1:61" s="1" customFormat="1" ht="12.75" customHeight="1" x14ac:dyDescent="0.25">
      <c r="A16" s="44" t="s">
        <v>46</v>
      </c>
      <c r="B16" s="44"/>
      <c r="C16" s="44"/>
      <c r="D16" s="44"/>
      <c r="E16" s="44"/>
      <c r="F16" s="49"/>
      <c r="G16" s="49"/>
      <c r="H16" s="68"/>
      <c r="I16" s="45" t="s">
        <v>53</v>
      </c>
      <c r="J16" s="45" t="s">
        <v>53</v>
      </c>
      <c r="K16" s="44"/>
      <c r="L16" s="68"/>
      <c r="M16" s="68"/>
      <c r="N16" s="44"/>
      <c r="O16" s="44"/>
      <c r="P16" s="68"/>
      <c r="Q16" s="45" t="s">
        <v>53</v>
      </c>
      <c r="R16" s="45" t="s">
        <v>53</v>
      </c>
      <c r="S16" s="46"/>
      <c r="T16" s="47" t="s">
        <v>52</v>
      </c>
      <c r="U16" s="47" t="s">
        <v>52</v>
      </c>
      <c r="V16" s="47"/>
      <c r="W16" s="46" t="s">
        <v>56</v>
      </c>
      <c r="X16" s="46"/>
      <c r="Y16" s="49"/>
      <c r="Z16" s="49"/>
      <c r="AA16" s="49"/>
      <c r="AB16" s="49"/>
      <c r="AC16" s="44"/>
      <c r="AD16" s="44"/>
      <c r="AE16" s="45" t="s">
        <v>53</v>
      </c>
      <c r="AF16" s="45" t="s">
        <v>53</v>
      </c>
      <c r="AG16" s="45"/>
      <c r="AH16" s="44"/>
      <c r="AI16" s="44"/>
      <c r="AJ16" s="44"/>
      <c r="AK16" s="45" t="s">
        <v>53</v>
      </c>
      <c r="AL16" s="45" t="s">
        <v>53</v>
      </c>
      <c r="AM16" s="68"/>
      <c r="AN16" s="68"/>
      <c r="AO16" s="45"/>
      <c r="AP16" s="47" t="s">
        <v>52</v>
      </c>
      <c r="AQ16" s="47" t="s">
        <v>52</v>
      </c>
      <c r="AR16" s="47"/>
      <c r="AS16" s="46" t="s">
        <v>56</v>
      </c>
      <c r="AT16" s="46" t="s">
        <v>56</v>
      </c>
      <c r="AU16" s="46" t="s">
        <v>56</v>
      </c>
      <c r="AV16" s="46" t="s">
        <v>56</v>
      </c>
      <c r="AW16" s="46" t="s">
        <v>56</v>
      </c>
      <c r="AX16" s="46" t="s">
        <v>56</v>
      </c>
      <c r="AY16" s="46" t="s">
        <v>56</v>
      </c>
      <c r="AZ16" s="46" t="s">
        <v>56</v>
      </c>
      <c r="BA16" s="46" t="s">
        <v>56</v>
      </c>
      <c r="BB16" s="44">
        <v>30</v>
      </c>
      <c r="BC16" s="31">
        <v>4</v>
      </c>
      <c r="BD16" s="44"/>
      <c r="BE16" s="44"/>
      <c r="BF16" s="44"/>
      <c r="BG16" s="48">
        <v>10</v>
      </c>
      <c r="BH16" s="48">
        <f t="shared" si="0"/>
        <v>44</v>
      </c>
      <c r="BI16" s="40" t="s">
        <v>46</v>
      </c>
    </row>
    <row r="17" spans="1:61" s="1" customFormat="1" ht="12.75" customHeight="1" x14ac:dyDescent="0.25">
      <c r="A17" s="44" t="s">
        <v>47</v>
      </c>
      <c r="B17" s="44"/>
      <c r="C17" s="44"/>
      <c r="D17" s="49"/>
      <c r="E17" s="49"/>
      <c r="F17" s="49"/>
      <c r="G17" s="49"/>
      <c r="H17" s="68"/>
      <c r="I17" s="45" t="s">
        <v>53</v>
      </c>
      <c r="J17" s="45" t="s">
        <v>53</v>
      </c>
      <c r="K17" s="49"/>
      <c r="L17" s="32" t="s">
        <v>55</v>
      </c>
      <c r="M17" s="32" t="s">
        <v>55</v>
      </c>
      <c r="N17" s="49"/>
      <c r="O17" s="44"/>
      <c r="P17" s="68"/>
      <c r="Q17" s="45" t="s">
        <v>53</v>
      </c>
      <c r="R17" s="45" t="s">
        <v>53</v>
      </c>
      <c r="S17" s="46"/>
      <c r="T17" s="47" t="s">
        <v>52</v>
      </c>
      <c r="U17" s="47" t="s">
        <v>52</v>
      </c>
      <c r="V17" s="47"/>
      <c r="W17" s="46" t="s">
        <v>56</v>
      </c>
      <c r="X17" s="45" t="s">
        <v>54</v>
      </c>
      <c r="Y17" s="45" t="s">
        <v>54</v>
      </c>
      <c r="Z17" s="45" t="s">
        <v>54</v>
      </c>
      <c r="AA17" s="45" t="s">
        <v>54</v>
      </c>
      <c r="AB17" s="45" t="s">
        <v>54</v>
      </c>
      <c r="AC17" s="45" t="s">
        <v>54</v>
      </c>
      <c r="AD17" s="45" t="s">
        <v>54</v>
      </c>
      <c r="AE17" s="45" t="s">
        <v>54</v>
      </c>
      <c r="AF17" s="45" t="s">
        <v>54</v>
      </c>
      <c r="AG17" s="45"/>
      <c r="AH17" s="47"/>
      <c r="AI17" s="47"/>
      <c r="AJ17" s="44"/>
      <c r="AK17" s="44"/>
      <c r="AL17" s="44"/>
      <c r="AM17" s="50" t="s">
        <v>57</v>
      </c>
      <c r="AN17" s="50"/>
      <c r="AO17" s="45"/>
      <c r="AP17" s="47"/>
      <c r="AQ17" s="47"/>
      <c r="AR17" s="47"/>
      <c r="AS17" s="46"/>
      <c r="AT17" s="46"/>
      <c r="AU17" s="46"/>
      <c r="AV17" s="46"/>
      <c r="AW17" s="46"/>
      <c r="AX17" s="46"/>
      <c r="AY17" s="46"/>
      <c r="AZ17" s="46"/>
      <c r="BA17" s="46"/>
      <c r="BB17" s="44">
        <v>23</v>
      </c>
      <c r="BC17" s="31">
        <v>2</v>
      </c>
      <c r="BD17" s="44">
        <v>2</v>
      </c>
      <c r="BE17" s="44">
        <v>8</v>
      </c>
      <c r="BF17" s="44">
        <v>1</v>
      </c>
      <c r="BG17" s="48">
        <v>1</v>
      </c>
      <c r="BH17" s="48">
        <f t="shared" si="0"/>
        <v>37</v>
      </c>
      <c r="BI17" s="40" t="s">
        <v>47</v>
      </c>
    </row>
    <row r="18" spans="1:61" s="1" customFormat="1" ht="18.75" customHeight="1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3">
        <f>SUM(BB14:BB17)</f>
        <v>113</v>
      </c>
      <c r="BC18" s="53">
        <f t="shared" ref="BC18:BH18" si="1">SUM(BC14:BC17)</f>
        <v>14</v>
      </c>
      <c r="BD18" s="53">
        <f t="shared" si="1"/>
        <v>2</v>
      </c>
      <c r="BE18" s="53">
        <f t="shared" si="1"/>
        <v>8</v>
      </c>
      <c r="BF18" s="53">
        <f t="shared" si="1"/>
        <v>1</v>
      </c>
      <c r="BG18" s="53">
        <f t="shared" si="1"/>
        <v>31</v>
      </c>
      <c r="BH18" s="53">
        <f t="shared" si="1"/>
        <v>169</v>
      </c>
      <c r="BI18" s="44"/>
    </row>
    <row r="19" spans="1:61" s="9" customFormat="1" ht="12.75" customHeight="1" x14ac:dyDescent="0.3">
      <c r="A19" s="39"/>
      <c r="B19" s="385" t="s">
        <v>48</v>
      </c>
      <c r="C19" s="385"/>
      <c r="D19" s="385"/>
      <c r="E19" s="385"/>
      <c r="F19" s="385"/>
      <c r="G19" s="385"/>
      <c r="H19" s="39"/>
      <c r="I19" s="384" t="s">
        <v>69</v>
      </c>
      <c r="J19" s="384"/>
      <c r="K19" s="384"/>
      <c r="L19" s="384"/>
      <c r="M19" s="39"/>
      <c r="N19" s="386" t="s">
        <v>38</v>
      </c>
      <c r="O19" s="386"/>
      <c r="P19" s="386"/>
      <c r="Q19" s="386"/>
      <c r="R19" s="39"/>
      <c r="S19" s="39"/>
      <c r="T19" s="386" t="s">
        <v>49</v>
      </c>
      <c r="U19" s="386"/>
      <c r="V19" s="386"/>
      <c r="W19" s="386"/>
      <c r="X19" s="39"/>
      <c r="Y19" s="39"/>
      <c r="Z19" s="54" t="s">
        <v>40</v>
      </c>
      <c r="AA19" s="55"/>
      <c r="AB19" s="56"/>
      <c r="AC19" s="56"/>
      <c r="AD19" s="57"/>
      <c r="AE19" s="57"/>
      <c r="AF19" s="384" t="s">
        <v>39</v>
      </c>
      <c r="AG19" s="384"/>
      <c r="AH19" s="384"/>
      <c r="AI19" s="384"/>
      <c r="AJ19" s="384"/>
      <c r="AK19" s="58"/>
      <c r="AL19" s="384" t="s">
        <v>50</v>
      </c>
      <c r="AM19" s="384"/>
      <c r="AN19" s="384"/>
      <c r="AO19" s="384"/>
      <c r="AP19" s="384"/>
      <c r="AQ19" s="57"/>
      <c r="AR19" s="54" t="s">
        <v>51</v>
      </c>
      <c r="AS19" s="55"/>
      <c r="AT19" s="57"/>
      <c r="AU19" s="57"/>
      <c r="AV19" s="57"/>
      <c r="AW19" s="57"/>
      <c r="AX19" s="57"/>
      <c r="AY19" s="59" t="s">
        <v>42</v>
      </c>
      <c r="AZ19" s="57"/>
      <c r="BA19" s="57"/>
      <c r="BB19" s="57"/>
      <c r="BC19" s="57"/>
      <c r="BD19" s="57"/>
      <c r="BE19" s="57"/>
      <c r="BF19" s="55"/>
      <c r="BG19" s="55"/>
      <c r="BH19" s="55"/>
      <c r="BI19" s="55"/>
    </row>
    <row r="20" spans="1:61" s="2" customFormat="1" ht="12.7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314"/>
      <c r="K20" s="314"/>
      <c r="L20" s="60"/>
      <c r="M20" s="60"/>
      <c r="N20" s="60"/>
      <c r="O20" s="337" t="s">
        <v>52</v>
      </c>
      <c r="P20" s="337"/>
      <c r="Q20" s="61"/>
      <c r="R20" s="60"/>
      <c r="S20" s="60"/>
      <c r="T20" s="60"/>
      <c r="U20" s="338" t="s">
        <v>53</v>
      </c>
      <c r="V20" s="339"/>
      <c r="W20" s="62"/>
      <c r="X20" s="62"/>
      <c r="Y20" s="60"/>
      <c r="Z20" s="60"/>
      <c r="AA20" s="314" t="s">
        <v>54</v>
      </c>
      <c r="AB20" s="314"/>
      <c r="AC20" s="63"/>
      <c r="AD20" s="60"/>
      <c r="AE20" s="60"/>
      <c r="AF20" s="60"/>
      <c r="AG20" s="314" t="s">
        <v>55</v>
      </c>
      <c r="AH20" s="314"/>
      <c r="AI20" s="60"/>
      <c r="AJ20" s="60"/>
      <c r="AK20" s="64"/>
      <c r="AL20" s="62"/>
      <c r="AM20" s="315" t="s">
        <v>56</v>
      </c>
      <c r="AN20" s="314"/>
      <c r="AO20" s="60"/>
      <c r="AP20" s="60"/>
      <c r="AQ20" s="60"/>
      <c r="AR20" s="60"/>
      <c r="AS20" s="334" t="s">
        <v>57</v>
      </c>
      <c r="AT20" s="334"/>
      <c r="AU20" s="60"/>
      <c r="AV20" s="60"/>
      <c r="AW20" s="60"/>
      <c r="AX20" s="60"/>
      <c r="AY20" s="60"/>
      <c r="AZ20" s="380" t="s">
        <v>56</v>
      </c>
      <c r="BA20" s="381"/>
      <c r="BB20" s="60"/>
      <c r="BC20" s="60"/>
      <c r="BD20" s="60"/>
      <c r="BE20" s="60"/>
      <c r="BF20" s="60"/>
      <c r="BG20" s="65"/>
      <c r="BH20" s="66"/>
      <c r="BI20" s="62"/>
    </row>
    <row r="21" spans="1:61" ht="17.25" customHeight="1" thickBot="1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36"/>
      <c r="AC21" s="36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67"/>
      <c r="BG21" s="34"/>
      <c r="BH21" s="34"/>
      <c r="BI21" s="34"/>
    </row>
    <row r="22" spans="1:61" ht="12.75" customHeight="1" x14ac:dyDescent="0.25">
      <c r="A22" s="345" t="s">
        <v>58</v>
      </c>
      <c r="B22" s="346"/>
      <c r="C22" s="346"/>
      <c r="D22" s="342" t="s">
        <v>59</v>
      </c>
      <c r="E22" s="342"/>
      <c r="F22" s="316" t="s">
        <v>0</v>
      </c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7"/>
      <c r="AB22" s="322" t="s">
        <v>1</v>
      </c>
      <c r="AC22" s="323"/>
      <c r="AD22" s="328" t="s">
        <v>2</v>
      </c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29"/>
      <c r="AP22" s="402" t="s">
        <v>3</v>
      </c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403"/>
      <c r="BC22" s="403"/>
      <c r="BD22" s="403"/>
      <c r="BE22" s="404"/>
      <c r="BF22" s="387" t="s">
        <v>4</v>
      </c>
      <c r="BG22" s="388"/>
      <c r="BH22" s="388"/>
      <c r="BI22" s="389"/>
    </row>
    <row r="23" spans="1:61" ht="14.25" customHeight="1" x14ac:dyDescent="0.25">
      <c r="A23" s="347"/>
      <c r="B23" s="348"/>
      <c r="C23" s="348"/>
      <c r="D23" s="343"/>
      <c r="E23" s="343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9"/>
      <c r="AB23" s="324"/>
      <c r="AC23" s="325"/>
      <c r="AD23" s="330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9"/>
      <c r="AP23" s="405">
        <v>1</v>
      </c>
      <c r="AQ23" s="341"/>
      <c r="AR23" s="341">
        <v>2</v>
      </c>
      <c r="AS23" s="382"/>
      <c r="AT23" s="340">
        <v>3</v>
      </c>
      <c r="AU23" s="341"/>
      <c r="AV23" s="341">
        <v>4</v>
      </c>
      <c r="AW23" s="382"/>
      <c r="AX23" s="340">
        <v>5</v>
      </c>
      <c r="AY23" s="341"/>
      <c r="AZ23" s="341">
        <v>6</v>
      </c>
      <c r="BA23" s="382"/>
      <c r="BB23" s="340">
        <v>7</v>
      </c>
      <c r="BC23" s="341"/>
      <c r="BD23" s="341">
        <v>8</v>
      </c>
      <c r="BE23" s="382"/>
      <c r="BF23" s="390"/>
      <c r="BG23" s="391"/>
      <c r="BH23" s="391"/>
      <c r="BI23" s="392"/>
    </row>
    <row r="24" spans="1:61" ht="29.25" customHeight="1" thickBot="1" x14ac:dyDescent="0.3">
      <c r="A24" s="349"/>
      <c r="B24" s="350"/>
      <c r="C24" s="350"/>
      <c r="D24" s="344"/>
      <c r="E24" s="344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1"/>
      <c r="AB24" s="326"/>
      <c r="AC24" s="327"/>
      <c r="AD24" s="331" t="s">
        <v>5</v>
      </c>
      <c r="AE24" s="332"/>
      <c r="AF24" s="332" t="s">
        <v>60</v>
      </c>
      <c r="AG24" s="332"/>
      <c r="AH24" s="332" t="s">
        <v>6</v>
      </c>
      <c r="AI24" s="332"/>
      <c r="AJ24" s="332" t="s">
        <v>7</v>
      </c>
      <c r="AK24" s="332"/>
      <c r="AL24" s="332" t="s">
        <v>8</v>
      </c>
      <c r="AM24" s="332"/>
      <c r="AN24" s="332" t="s">
        <v>9</v>
      </c>
      <c r="AO24" s="333"/>
      <c r="AP24" s="73" t="s">
        <v>10</v>
      </c>
      <c r="AQ24" s="74" t="s">
        <v>11</v>
      </c>
      <c r="AR24" s="74" t="s">
        <v>10</v>
      </c>
      <c r="AS24" s="75" t="s">
        <v>11</v>
      </c>
      <c r="AT24" s="76" t="s">
        <v>10</v>
      </c>
      <c r="AU24" s="74" t="s">
        <v>11</v>
      </c>
      <c r="AV24" s="74" t="s">
        <v>10</v>
      </c>
      <c r="AW24" s="75" t="s">
        <v>11</v>
      </c>
      <c r="AX24" s="76" t="s">
        <v>10</v>
      </c>
      <c r="AY24" s="74" t="s">
        <v>11</v>
      </c>
      <c r="AZ24" s="74" t="s">
        <v>10</v>
      </c>
      <c r="BA24" s="75" t="s">
        <v>11</v>
      </c>
      <c r="BB24" s="76" t="s">
        <v>10</v>
      </c>
      <c r="BC24" s="74" t="s">
        <v>11</v>
      </c>
      <c r="BD24" s="74" t="s">
        <v>10</v>
      </c>
      <c r="BE24" s="75" t="s">
        <v>11</v>
      </c>
      <c r="BF24" s="393"/>
      <c r="BG24" s="394"/>
      <c r="BH24" s="394"/>
      <c r="BI24" s="395"/>
    </row>
    <row r="25" spans="1:61" s="8" customFormat="1" ht="17.25" customHeight="1" thickBot="1" x14ac:dyDescent="0.3">
      <c r="A25" s="281" t="s">
        <v>217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3"/>
      <c r="AB25" s="190">
        <f>AB38+AB26</f>
        <v>28</v>
      </c>
      <c r="AC25" s="167"/>
      <c r="AD25" s="166">
        <f>AD38+AD26</f>
        <v>840</v>
      </c>
      <c r="AE25" s="167"/>
      <c r="AF25" s="166">
        <f>AF38+AF26</f>
        <v>416</v>
      </c>
      <c r="AG25" s="167"/>
      <c r="AH25" s="166">
        <f>AH38+AH26</f>
        <v>158</v>
      </c>
      <c r="AI25" s="167"/>
      <c r="AJ25" s="166">
        <f>AJ38+AJ26</f>
        <v>258</v>
      </c>
      <c r="AK25" s="167"/>
      <c r="AL25" s="166">
        <f>AL38+AL26</f>
        <v>0</v>
      </c>
      <c r="AM25" s="167"/>
      <c r="AN25" s="166">
        <f>AN38+AN26</f>
        <v>424</v>
      </c>
      <c r="AO25" s="167"/>
      <c r="AP25" s="107">
        <f t="shared" ref="AP25:BE25" si="2">AP26+AP38</f>
        <v>10</v>
      </c>
      <c r="AQ25" s="107">
        <f t="shared" si="2"/>
        <v>10</v>
      </c>
      <c r="AR25" s="107">
        <f t="shared" si="2"/>
        <v>10</v>
      </c>
      <c r="AS25" s="107">
        <f t="shared" si="2"/>
        <v>10</v>
      </c>
      <c r="AT25" s="107">
        <f t="shared" si="2"/>
        <v>4</v>
      </c>
      <c r="AU25" s="107">
        <f t="shared" si="2"/>
        <v>4</v>
      </c>
      <c r="AV25" s="107">
        <f t="shared" si="2"/>
        <v>2</v>
      </c>
      <c r="AW25" s="107">
        <f t="shared" si="2"/>
        <v>2</v>
      </c>
      <c r="AX25" s="107">
        <f t="shared" si="2"/>
        <v>0</v>
      </c>
      <c r="AY25" s="107">
        <f t="shared" si="2"/>
        <v>0</v>
      </c>
      <c r="AZ25" s="107">
        <f t="shared" si="2"/>
        <v>0</v>
      </c>
      <c r="BA25" s="107">
        <f t="shared" si="2"/>
        <v>0</v>
      </c>
      <c r="BB25" s="107">
        <f t="shared" si="2"/>
        <v>2</v>
      </c>
      <c r="BC25" s="107">
        <f t="shared" si="2"/>
        <v>2</v>
      </c>
      <c r="BD25" s="107">
        <f t="shared" si="2"/>
        <v>0</v>
      </c>
      <c r="BE25" s="107">
        <f t="shared" si="2"/>
        <v>0</v>
      </c>
      <c r="BF25" s="397"/>
      <c r="BG25" s="397"/>
      <c r="BH25" s="397"/>
      <c r="BI25" s="398"/>
    </row>
    <row r="26" spans="1:61" s="8" customFormat="1" ht="18" customHeight="1" thickBot="1" x14ac:dyDescent="0.3">
      <c r="A26" s="187" t="s">
        <v>12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9"/>
      <c r="AB26" s="190">
        <f>SUM(AB27:AC36)</f>
        <v>24</v>
      </c>
      <c r="AC26" s="167"/>
      <c r="AD26" s="166">
        <f>SUM(AD27:AE36)</f>
        <v>720</v>
      </c>
      <c r="AE26" s="167"/>
      <c r="AF26" s="166">
        <f>SUM(AF27:AG36)</f>
        <v>356</v>
      </c>
      <c r="AG26" s="167"/>
      <c r="AH26" s="166">
        <f>SUM(AH27:AI36)</f>
        <v>98</v>
      </c>
      <c r="AI26" s="167"/>
      <c r="AJ26" s="166">
        <f>SUM(AJ27:AK36)</f>
        <v>258</v>
      </c>
      <c r="AK26" s="167"/>
      <c r="AL26" s="166">
        <f>SUM(AL27:AM36)</f>
        <v>0</v>
      </c>
      <c r="AM26" s="167"/>
      <c r="AN26" s="166">
        <f>SUM(AN27:AO36)</f>
        <v>364</v>
      </c>
      <c r="AO26" s="167"/>
      <c r="AP26" s="107">
        <f t="shared" ref="AP26:BE26" si="3">SUM(AP27:AP36)</f>
        <v>10</v>
      </c>
      <c r="AQ26" s="107">
        <f t="shared" si="3"/>
        <v>10</v>
      </c>
      <c r="AR26" s="107">
        <f t="shared" si="3"/>
        <v>10</v>
      </c>
      <c r="AS26" s="107">
        <f t="shared" si="3"/>
        <v>10</v>
      </c>
      <c r="AT26" s="107">
        <f t="shared" si="3"/>
        <v>2</v>
      </c>
      <c r="AU26" s="107">
        <f t="shared" si="3"/>
        <v>2</v>
      </c>
      <c r="AV26" s="107">
        <f t="shared" si="3"/>
        <v>0</v>
      </c>
      <c r="AW26" s="107">
        <f t="shared" si="3"/>
        <v>0</v>
      </c>
      <c r="AX26" s="107">
        <f t="shared" si="3"/>
        <v>0</v>
      </c>
      <c r="AY26" s="107">
        <f t="shared" si="3"/>
        <v>0</v>
      </c>
      <c r="AZ26" s="107">
        <f t="shared" si="3"/>
        <v>0</v>
      </c>
      <c r="BA26" s="107">
        <f t="shared" si="3"/>
        <v>0</v>
      </c>
      <c r="BB26" s="107">
        <f t="shared" si="3"/>
        <v>2</v>
      </c>
      <c r="BC26" s="107">
        <f t="shared" si="3"/>
        <v>2</v>
      </c>
      <c r="BD26" s="107">
        <f t="shared" si="3"/>
        <v>0</v>
      </c>
      <c r="BE26" s="107">
        <f t="shared" si="3"/>
        <v>0</v>
      </c>
      <c r="BF26" s="179"/>
      <c r="BG26" s="179"/>
      <c r="BH26" s="179"/>
      <c r="BI26" s="180"/>
    </row>
    <row r="27" spans="1:61" s="28" customFormat="1" ht="12" customHeight="1" x14ac:dyDescent="0.25">
      <c r="A27" s="227" t="s">
        <v>207</v>
      </c>
      <c r="B27" s="228"/>
      <c r="C27" s="228"/>
      <c r="D27" s="172" t="s">
        <v>61</v>
      </c>
      <c r="E27" s="172"/>
      <c r="F27" s="335" t="s">
        <v>138</v>
      </c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6"/>
      <c r="AB27" s="171">
        <v>2</v>
      </c>
      <c r="AC27" s="252"/>
      <c r="AD27" s="159">
        <v>60</v>
      </c>
      <c r="AE27" s="225"/>
      <c r="AF27" s="225">
        <v>30</v>
      </c>
      <c r="AG27" s="225"/>
      <c r="AH27" s="225">
        <v>0</v>
      </c>
      <c r="AI27" s="225"/>
      <c r="AJ27" s="225">
        <v>30</v>
      </c>
      <c r="AK27" s="225"/>
      <c r="AL27" s="225">
        <v>0</v>
      </c>
      <c r="AM27" s="225"/>
      <c r="AN27" s="225">
        <v>30</v>
      </c>
      <c r="AO27" s="158"/>
      <c r="AP27" s="96">
        <v>2</v>
      </c>
      <c r="AQ27" s="80">
        <v>2</v>
      </c>
      <c r="AR27" s="80"/>
      <c r="AS27" s="91"/>
      <c r="AT27" s="82"/>
      <c r="AU27" s="87"/>
      <c r="AV27" s="87"/>
      <c r="AW27" s="88"/>
      <c r="AX27" s="89"/>
      <c r="AY27" s="80"/>
      <c r="AZ27" s="80"/>
      <c r="BA27" s="91"/>
      <c r="BB27" s="89"/>
      <c r="BC27" s="80"/>
      <c r="BD27" s="80"/>
      <c r="BE27" s="91"/>
      <c r="BF27" s="148" t="s">
        <v>13</v>
      </c>
      <c r="BG27" s="148"/>
      <c r="BH27" s="148"/>
      <c r="BI27" s="149"/>
    </row>
    <row r="28" spans="1:61" s="28" customFormat="1" ht="12" customHeight="1" x14ac:dyDescent="0.25">
      <c r="A28" s="193" t="s">
        <v>207</v>
      </c>
      <c r="B28" s="194"/>
      <c r="C28" s="194"/>
      <c r="D28" s="146" t="s">
        <v>78</v>
      </c>
      <c r="E28" s="146"/>
      <c r="F28" s="184" t="s">
        <v>139</v>
      </c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5"/>
      <c r="AB28" s="141">
        <v>2</v>
      </c>
      <c r="AC28" s="142"/>
      <c r="AD28" s="145">
        <v>60</v>
      </c>
      <c r="AE28" s="146"/>
      <c r="AF28" s="146">
        <v>30</v>
      </c>
      <c r="AG28" s="146"/>
      <c r="AH28" s="146">
        <v>0</v>
      </c>
      <c r="AI28" s="146"/>
      <c r="AJ28" s="146">
        <v>30</v>
      </c>
      <c r="AK28" s="146"/>
      <c r="AL28" s="146">
        <v>0</v>
      </c>
      <c r="AM28" s="146"/>
      <c r="AN28" s="146">
        <v>30</v>
      </c>
      <c r="AO28" s="144"/>
      <c r="AP28" s="83"/>
      <c r="AQ28" s="69"/>
      <c r="AR28" s="69">
        <v>2</v>
      </c>
      <c r="AS28" s="92">
        <v>2</v>
      </c>
      <c r="AT28" s="83"/>
      <c r="AU28" s="69"/>
      <c r="AV28" s="69"/>
      <c r="AW28" s="92"/>
      <c r="AX28" s="70"/>
      <c r="AY28" s="69"/>
      <c r="AZ28" s="69"/>
      <c r="BA28" s="92"/>
      <c r="BB28" s="70"/>
      <c r="BC28" s="69"/>
      <c r="BD28" s="69"/>
      <c r="BE28" s="92"/>
      <c r="BF28" s="162" t="s">
        <v>13</v>
      </c>
      <c r="BG28" s="162"/>
      <c r="BH28" s="162"/>
      <c r="BI28" s="163"/>
    </row>
    <row r="29" spans="1:61" s="28" customFormat="1" ht="12" customHeight="1" x14ac:dyDescent="0.25">
      <c r="A29" s="193" t="s">
        <v>102</v>
      </c>
      <c r="B29" s="194"/>
      <c r="C29" s="194"/>
      <c r="D29" s="146" t="s">
        <v>79</v>
      </c>
      <c r="E29" s="146"/>
      <c r="F29" s="184" t="s">
        <v>14</v>
      </c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5"/>
      <c r="AB29" s="141">
        <v>4</v>
      </c>
      <c r="AC29" s="142"/>
      <c r="AD29" s="145">
        <v>120</v>
      </c>
      <c r="AE29" s="146"/>
      <c r="AF29" s="146">
        <v>60</v>
      </c>
      <c r="AG29" s="146"/>
      <c r="AH29" s="146">
        <v>0</v>
      </c>
      <c r="AI29" s="146"/>
      <c r="AJ29" s="146">
        <v>60</v>
      </c>
      <c r="AK29" s="146"/>
      <c r="AL29" s="146">
        <v>0</v>
      </c>
      <c r="AM29" s="146"/>
      <c r="AN29" s="146">
        <v>60</v>
      </c>
      <c r="AO29" s="144"/>
      <c r="AP29" s="83">
        <v>4</v>
      </c>
      <c r="AQ29" s="69">
        <v>4</v>
      </c>
      <c r="AR29" s="69"/>
      <c r="AS29" s="92"/>
      <c r="AT29" s="83"/>
      <c r="AU29" s="69"/>
      <c r="AV29" s="69"/>
      <c r="AW29" s="92"/>
      <c r="AX29" s="70"/>
      <c r="AY29" s="69"/>
      <c r="AZ29" s="69"/>
      <c r="BA29" s="92"/>
      <c r="BB29" s="70"/>
      <c r="BC29" s="69"/>
      <c r="BD29" s="69"/>
      <c r="BE29" s="92"/>
      <c r="BF29" s="162" t="s">
        <v>13</v>
      </c>
      <c r="BG29" s="162"/>
      <c r="BH29" s="162"/>
      <c r="BI29" s="163"/>
    </row>
    <row r="30" spans="1:61" s="28" customFormat="1" ht="13.5" customHeight="1" x14ac:dyDescent="0.25">
      <c r="A30" s="193" t="s">
        <v>102</v>
      </c>
      <c r="B30" s="194"/>
      <c r="C30" s="194"/>
      <c r="D30" s="146" t="s">
        <v>80</v>
      </c>
      <c r="E30" s="146"/>
      <c r="F30" s="184" t="s">
        <v>15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5"/>
      <c r="AB30" s="141">
        <v>4</v>
      </c>
      <c r="AC30" s="142"/>
      <c r="AD30" s="145">
        <f t="shared" ref="AD30:AD32" si="4">AF30+AN30</f>
        <v>120</v>
      </c>
      <c r="AE30" s="146"/>
      <c r="AF30" s="146">
        <v>60</v>
      </c>
      <c r="AG30" s="146"/>
      <c r="AH30" s="146">
        <v>0</v>
      </c>
      <c r="AI30" s="146"/>
      <c r="AJ30" s="146">
        <v>60</v>
      </c>
      <c r="AK30" s="146"/>
      <c r="AL30" s="146">
        <v>0</v>
      </c>
      <c r="AM30" s="146"/>
      <c r="AN30" s="146">
        <v>60</v>
      </c>
      <c r="AO30" s="144"/>
      <c r="AP30" s="83"/>
      <c r="AQ30" s="69"/>
      <c r="AR30" s="69">
        <v>4</v>
      </c>
      <c r="AS30" s="92">
        <v>4</v>
      </c>
      <c r="AT30" s="83"/>
      <c r="AU30" s="69"/>
      <c r="AV30" s="69"/>
      <c r="AW30" s="92"/>
      <c r="AX30" s="70"/>
      <c r="AY30" s="69"/>
      <c r="AZ30" s="69"/>
      <c r="BA30" s="92"/>
      <c r="BB30" s="70"/>
      <c r="BC30" s="69"/>
      <c r="BD30" s="69"/>
      <c r="BE30" s="92"/>
      <c r="BF30" s="162" t="s">
        <v>13</v>
      </c>
      <c r="BG30" s="162"/>
      <c r="BH30" s="162"/>
      <c r="BI30" s="163"/>
    </row>
    <row r="31" spans="1:61" s="28" customFormat="1" ht="13.5" customHeight="1" x14ac:dyDescent="0.25">
      <c r="A31" s="193" t="s">
        <v>208</v>
      </c>
      <c r="B31" s="194"/>
      <c r="C31" s="194"/>
      <c r="D31" s="146" t="s">
        <v>81</v>
      </c>
      <c r="E31" s="146"/>
      <c r="F31" s="184" t="s">
        <v>16</v>
      </c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5"/>
      <c r="AB31" s="141">
        <v>2</v>
      </c>
      <c r="AC31" s="142"/>
      <c r="AD31" s="145">
        <f t="shared" si="4"/>
        <v>60</v>
      </c>
      <c r="AE31" s="146"/>
      <c r="AF31" s="146">
        <v>30</v>
      </c>
      <c r="AG31" s="146"/>
      <c r="AH31" s="146">
        <v>20</v>
      </c>
      <c r="AI31" s="146"/>
      <c r="AJ31" s="146">
        <v>10</v>
      </c>
      <c r="AK31" s="146"/>
      <c r="AL31" s="146">
        <v>0</v>
      </c>
      <c r="AM31" s="146"/>
      <c r="AN31" s="146">
        <v>30</v>
      </c>
      <c r="AO31" s="144"/>
      <c r="AP31" s="83">
        <v>2</v>
      </c>
      <c r="AQ31" s="69">
        <v>2</v>
      </c>
      <c r="AR31" s="69"/>
      <c r="AS31" s="92"/>
      <c r="AT31" s="83"/>
      <c r="AU31" s="69"/>
      <c r="AV31" s="69"/>
      <c r="AW31" s="92"/>
      <c r="AX31" s="70"/>
      <c r="AY31" s="69"/>
      <c r="AZ31" s="69"/>
      <c r="BA31" s="92"/>
      <c r="BB31" s="70"/>
      <c r="BC31" s="69"/>
      <c r="BD31" s="69"/>
      <c r="BE31" s="92"/>
      <c r="BF31" s="162" t="s">
        <v>13</v>
      </c>
      <c r="BG31" s="162"/>
      <c r="BH31" s="162"/>
      <c r="BI31" s="163"/>
    </row>
    <row r="32" spans="1:61" s="28" customFormat="1" ht="12" customHeight="1" x14ac:dyDescent="0.25">
      <c r="A32" s="193" t="s">
        <v>208</v>
      </c>
      <c r="B32" s="194"/>
      <c r="C32" s="194"/>
      <c r="D32" s="146" t="s">
        <v>82</v>
      </c>
      <c r="E32" s="146"/>
      <c r="F32" s="184" t="s">
        <v>17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5"/>
      <c r="AB32" s="141">
        <v>2</v>
      </c>
      <c r="AC32" s="142"/>
      <c r="AD32" s="145">
        <f t="shared" si="4"/>
        <v>60</v>
      </c>
      <c r="AE32" s="146"/>
      <c r="AF32" s="146">
        <v>30</v>
      </c>
      <c r="AG32" s="146"/>
      <c r="AH32" s="146">
        <v>20</v>
      </c>
      <c r="AI32" s="146"/>
      <c r="AJ32" s="146">
        <v>10</v>
      </c>
      <c r="AK32" s="146"/>
      <c r="AL32" s="146">
        <v>0</v>
      </c>
      <c r="AM32" s="146"/>
      <c r="AN32" s="146">
        <v>30</v>
      </c>
      <c r="AO32" s="144"/>
      <c r="AP32" s="83"/>
      <c r="AQ32" s="69"/>
      <c r="AR32" s="69">
        <v>2</v>
      </c>
      <c r="AS32" s="92">
        <v>2</v>
      </c>
      <c r="AT32" s="83"/>
      <c r="AU32" s="69"/>
      <c r="AV32" s="69"/>
      <c r="AW32" s="92"/>
      <c r="AX32" s="70"/>
      <c r="AY32" s="69"/>
      <c r="AZ32" s="69"/>
      <c r="BA32" s="92"/>
      <c r="BB32" s="70"/>
      <c r="BC32" s="69"/>
      <c r="BD32" s="69"/>
      <c r="BE32" s="94"/>
      <c r="BF32" s="162" t="s">
        <v>13</v>
      </c>
      <c r="BG32" s="162"/>
      <c r="BH32" s="162"/>
      <c r="BI32" s="163"/>
    </row>
    <row r="33" spans="1:61" s="28" customFormat="1" ht="12" customHeight="1" x14ac:dyDescent="0.25">
      <c r="A33" s="193" t="s">
        <v>73</v>
      </c>
      <c r="B33" s="194"/>
      <c r="C33" s="194"/>
      <c r="D33" s="146" t="s">
        <v>88</v>
      </c>
      <c r="E33" s="146"/>
      <c r="F33" s="184" t="s">
        <v>180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5"/>
      <c r="AB33" s="141">
        <v>2</v>
      </c>
      <c r="AC33" s="142"/>
      <c r="AD33" s="145">
        <f t="shared" ref="AD33" si="5">AF33+AN33</f>
        <v>60</v>
      </c>
      <c r="AE33" s="146"/>
      <c r="AF33" s="146">
        <v>30</v>
      </c>
      <c r="AG33" s="146"/>
      <c r="AH33" s="146">
        <v>0</v>
      </c>
      <c r="AI33" s="146"/>
      <c r="AJ33" s="146">
        <v>30</v>
      </c>
      <c r="AK33" s="146"/>
      <c r="AL33" s="146">
        <v>0</v>
      </c>
      <c r="AM33" s="146"/>
      <c r="AN33" s="146">
        <v>30</v>
      </c>
      <c r="AO33" s="144"/>
      <c r="AP33" s="83">
        <v>2</v>
      </c>
      <c r="AQ33" s="72">
        <v>2</v>
      </c>
      <c r="AR33" s="69"/>
      <c r="AS33" s="98"/>
      <c r="AT33" s="83"/>
      <c r="AU33" s="69"/>
      <c r="AV33" s="69"/>
      <c r="AW33" s="92"/>
      <c r="AX33" s="70"/>
      <c r="AY33" s="69"/>
      <c r="AZ33" s="69"/>
      <c r="BA33" s="92"/>
      <c r="BB33" s="70"/>
      <c r="BC33" s="69"/>
      <c r="BD33" s="72"/>
      <c r="BE33" s="92"/>
      <c r="BF33" s="163" t="s">
        <v>13</v>
      </c>
      <c r="BG33" s="396"/>
      <c r="BH33" s="396"/>
      <c r="BI33" s="396"/>
    </row>
    <row r="34" spans="1:61" s="28" customFormat="1" ht="25.5" customHeight="1" x14ac:dyDescent="0.25">
      <c r="A34" s="193" t="s">
        <v>209</v>
      </c>
      <c r="B34" s="194"/>
      <c r="C34" s="194"/>
      <c r="D34" s="146" t="s">
        <v>233</v>
      </c>
      <c r="E34" s="146"/>
      <c r="F34" s="312" t="s">
        <v>242</v>
      </c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3"/>
      <c r="AB34" s="209">
        <v>2</v>
      </c>
      <c r="AC34" s="173"/>
      <c r="AD34" s="399">
        <v>60</v>
      </c>
      <c r="AE34" s="400"/>
      <c r="AF34" s="401">
        <v>26</v>
      </c>
      <c r="AG34" s="400"/>
      <c r="AH34" s="310">
        <v>18</v>
      </c>
      <c r="AI34" s="311"/>
      <c r="AJ34" s="310">
        <v>8</v>
      </c>
      <c r="AK34" s="311"/>
      <c r="AL34" s="310">
        <v>0</v>
      </c>
      <c r="AM34" s="311"/>
      <c r="AN34" s="310">
        <v>34</v>
      </c>
      <c r="AO34" s="383"/>
      <c r="AP34" s="83"/>
      <c r="AQ34" s="72"/>
      <c r="AR34" s="69"/>
      <c r="AS34" s="92"/>
      <c r="AT34" s="83"/>
      <c r="AU34" s="69"/>
      <c r="AV34" s="69"/>
      <c r="AW34" s="92"/>
      <c r="AX34" s="99"/>
      <c r="AY34" s="84"/>
      <c r="AZ34" s="69"/>
      <c r="BA34" s="92"/>
      <c r="BB34" s="70">
        <v>2</v>
      </c>
      <c r="BC34" s="69">
        <v>2</v>
      </c>
      <c r="BD34" s="72"/>
      <c r="BE34" s="92"/>
      <c r="BF34" s="163" t="s">
        <v>13</v>
      </c>
      <c r="BG34" s="396"/>
      <c r="BH34" s="396"/>
      <c r="BI34" s="396"/>
    </row>
    <row r="35" spans="1:61" s="28" customFormat="1" ht="12" customHeight="1" x14ac:dyDescent="0.25">
      <c r="A35" s="193" t="s">
        <v>74</v>
      </c>
      <c r="B35" s="194"/>
      <c r="C35" s="194"/>
      <c r="D35" s="146" t="s">
        <v>90</v>
      </c>
      <c r="E35" s="146"/>
      <c r="F35" s="184" t="s">
        <v>21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5"/>
      <c r="AB35" s="208">
        <v>2</v>
      </c>
      <c r="AC35" s="154"/>
      <c r="AD35" s="164">
        <f>AF35+AN35</f>
        <v>60</v>
      </c>
      <c r="AE35" s="151"/>
      <c r="AF35" s="150">
        <v>30</v>
      </c>
      <c r="AG35" s="151"/>
      <c r="AH35" s="150">
        <v>20</v>
      </c>
      <c r="AI35" s="151"/>
      <c r="AJ35" s="150">
        <v>10</v>
      </c>
      <c r="AK35" s="151"/>
      <c r="AL35" s="150">
        <v>0</v>
      </c>
      <c r="AM35" s="151"/>
      <c r="AN35" s="150">
        <v>30</v>
      </c>
      <c r="AO35" s="164"/>
      <c r="AP35" s="83"/>
      <c r="AQ35" s="72"/>
      <c r="AR35" s="100">
        <v>2</v>
      </c>
      <c r="AS35" s="101">
        <v>2</v>
      </c>
      <c r="AT35" s="83"/>
      <c r="AU35" s="69"/>
      <c r="AV35" s="69"/>
      <c r="AW35" s="92"/>
      <c r="AX35" s="70"/>
      <c r="AY35" s="69"/>
      <c r="AZ35" s="69"/>
      <c r="BA35" s="92"/>
      <c r="BB35" s="70"/>
      <c r="BC35" s="69"/>
      <c r="BD35" s="72"/>
      <c r="BE35" s="92"/>
      <c r="BF35" s="156" t="s">
        <v>13</v>
      </c>
      <c r="BG35" s="156"/>
      <c r="BH35" s="156"/>
      <c r="BI35" s="157"/>
    </row>
    <row r="36" spans="1:61" s="28" customFormat="1" ht="12" customHeight="1" x14ac:dyDescent="0.25">
      <c r="A36" s="193" t="s">
        <v>71</v>
      </c>
      <c r="B36" s="194"/>
      <c r="C36" s="194"/>
      <c r="D36" s="146" t="s">
        <v>83</v>
      </c>
      <c r="E36" s="146"/>
      <c r="F36" s="184" t="s">
        <v>68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5"/>
      <c r="AB36" s="141">
        <v>2</v>
      </c>
      <c r="AC36" s="142"/>
      <c r="AD36" s="145">
        <v>60</v>
      </c>
      <c r="AE36" s="146"/>
      <c r="AF36" s="146">
        <v>30</v>
      </c>
      <c r="AG36" s="146"/>
      <c r="AH36" s="146">
        <v>20</v>
      </c>
      <c r="AI36" s="146"/>
      <c r="AJ36" s="146">
        <v>10</v>
      </c>
      <c r="AK36" s="146"/>
      <c r="AL36" s="146">
        <v>0</v>
      </c>
      <c r="AM36" s="146"/>
      <c r="AN36" s="146">
        <v>30</v>
      </c>
      <c r="AO36" s="144"/>
      <c r="AP36" s="83"/>
      <c r="AQ36" s="72"/>
      <c r="AR36" s="84"/>
      <c r="AS36" s="102"/>
      <c r="AT36" s="83">
        <v>2</v>
      </c>
      <c r="AU36" s="69">
        <v>2</v>
      </c>
      <c r="AV36" s="69"/>
      <c r="AW36" s="92"/>
      <c r="AX36" s="70"/>
      <c r="AY36" s="69"/>
      <c r="AZ36" s="69"/>
      <c r="BA36" s="92"/>
      <c r="BB36" s="70"/>
      <c r="BC36" s="69"/>
      <c r="BD36" s="69"/>
      <c r="BE36" s="91"/>
      <c r="BF36" s="396" t="s">
        <v>13</v>
      </c>
      <c r="BG36" s="396"/>
      <c r="BH36" s="396"/>
      <c r="BI36" s="396"/>
    </row>
    <row r="37" spans="1:61" s="28" customFormat="1" ht="12" customHeight="1" thickBot="1" x14ac:dyDescent="0.3">
      <c r="A37" s="213" t="s">
        <v>209</v>
      </c>
      <c r="B37" s="214"/>
      <c r="C37" s="214"/>
      <c r="D37" s="176" t="s">
        <v>77</v>
      </c>
      <c r="E37" s="176"/>
      <c r="F37" s="292" t="s">
        <v>18</v>
      </c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3"/>
      <c r="AB37" s="174"/>
      <c r="AC37" s="177"/>
      <c r="AD37" s="151">
        <v>0</v>
      </c>
      <c r="AE37" s="226"/>
      <c r="AF37" s="226">
        <v>0</v>
      </c>
      <c r="AG37" s="226"/>
      <c r="AH37" s="226">
        <v>0</v>
      </c>
      <c r="AI37" s="226"/>
      <c r="AJ37" s="226">
        <v>0</v>
      </c>
      <c r="AK37" s="226"/>
      <c r="AL37" s="226">
        <v>0</v>
      </c>
      <c r="AM37" s="226"/>
      <c r="AN37" s="226">
        <v>0</v>
      </c>
      <c r="AO37" s="226"/>
      <c r="AP37" s="93"/>
      <c r="AQ37" s="103" t="s">
        <v>19</v>
      </c>
      <c r="AR37" s="81"/>
      <c r="AS37" s="98" t="s">
        <v>19</v>
      </c>
      <c r="AT37" s="104"/>
      <c r="AU37" s="105" t="s">
        <v>19</v>
      </c>
      <c r="AV37" s="105"/>
      <c r="AW37" s="106" t="s">
        <v>19</v>
      </c>
      <c r="AX37" s="95"/>
      <c r="AY37" s="81"/>
      <c r="AZ37" s="81"/>
      <c r="BA37" s="94"/>
      <c r="BB37" s="95"/>
      <c r="BC37" s="81"/>
      <c r="BD37" s="81"/>
      <c r="BE37" s="94"/>
      <c r="BF37" s="156" t="s">
        <v>13</v>
      </c>
      <c r="BG37" s="156"/>
      <c r="BH37" s="156"/>
      <c r="BI37" s="157"/>
    </row>
    <row r="38" spans="1:61" s="8" customFormat="1" ht="21.75" customHeight="1" thickBot="1" x14ac:dyDescent="0.3">
      <c r="A38" s="187" t="s">
        <v>20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9"/>
      <c r="AB38" s="190">
        <f>SUM(AB39:AC48)</f>
        <v>4</v>
      </c>
      <c r="AC38" s="167"/>
      <c r="AD38" s="291">
        <f t="shared" ref="AD38" si="6">SUM(AD39:AE48)</f>
        <v>120</v>
      </c>
      <c r="AE38" s="167"/>
      <c r="AF38" s="166">
        <f t="shared" ref="AF38" si="7">SUM(AF39:AG48)</f>
        <v>60</v>
      </c>
      <c r="AG38" s="167"/>
      <c r="AH38" s="166">
        <f t="shared" ref="AH38" si="8">SUM(AH39:AI48)</f>
        <v>60</v>
      </c>
      <c r="AI38" s="167"/>
      <c r="AJ38" s="166">
        <f t="shared" ref="AJ38" si="9">SUM(AJ39:AK48)</f>
        <v>0</v>
      </c>
      <c r="AK38" s="167"/>
      <c r="AL38" s="166">
        <f t="shared" ref="AL38" si="10">SUM(AL39:AM48)</f>
        <v>0</v>
      </c>
      <c r="AM38" s="167"/>
      <c r="AN38" s="166">
        <f t="shared" ref="AN38" si="11">SUM(AN39:AO48)</f>
        <v>60</v>
      </c>
      <c r="AO38" s="167"/>
      <c r="AP38" s="135">
        <f>SUM(AP39:AP48)</f>
        <v>0</v>
      </c>
      <c r="AQ38" s="135">
        <f t="shared" ref="AQ38:BE38" si="12">SUM(AQ39:AQ48)</f>
        <v>0</v>
      </c>
      <c r="AR38" s="135">
        <f t="shared" si="12"/>
        <v>0</v>
      </c>
      <c r="AS38" s="135">
        <f t="shared" si="12"/>
        <v>0</v>
      </c>
      <c r="AT38" s="135">
        <f t="shared" si="12"/>
        <v>2</v>
      </c>
      <c r="AU38" s="135">
        <f t="shared" si="12"/>
        <v>2</v>
      </c>
      <c r="AV38" s="135">
        <f t="shared" si="12"/>
        <v>2</v>
      </c>
      <c r="AW38" s="135">
        <f t="shared" si="12"/>
        <v>2</v>
      </c>
      <c r="AX38" s="135">
        <f t="shared" si="12"/>
        <v>0</v>
      </c>
      <c r="AY38" s="135">
        <f t="shared" si="12"/>
        <v>0</v>
      </c>
      <c r="AZ38" s="135">
        <f t="shared" si="12"/>
        <v>0</v>
      </c>
      <c r="BA38" s="135">
        <f t="shared" si="12"/>
        <v>0</v>
      </c>
      <c r="BB38" s="135">
        <f t="shared" si="12"/>
        <v>0</v>
      </c>
      <c r="BC38" s="135">
        <f t="shared" si="12"/>
        <v>0</v>
      </c>
      <c r="BD38" s="135">
        <f t="shared" si="12"/>
        <v>0</v>
      </c>
      <c r="BE38" s="136">
        <f t="shared" si="12"/>
        <v>0</v>
      </c>
      <c r="BF38" s="408"/>
      <c r="BG38" s="408"/>
      <c r="BH38" s="408"/>
      <c r="BI38" s="409"/>
    </row>
    <row r="39" spans="1:61" s="28" customFormat="1" ht="12" customHeight="1" x14ac:dyDescent="0.25">
      <c r="A39" s="193" t="s">
        <v>226</v>
      </c>
      <c r="B39" s="194"/>
      <c r="C39" s="194"/>
      <c r="D39" s="146" t="s">
        <v>85</v>
      </c>
      <c r="E39" s="146"/>
      <c r="F39" s="184" t="s">
        <v>218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5"/>
      <c r="AB39" s="294">
        <v>2</v>
      </c>
      <c r="AC39" s="295"/>
      <c r="AD39" s="284">
        <f>AF39+AN39</f>
        <v>60</v>
      </c>
      <c r="AE39" s="285"/>
      <c r="AF39" s="420">
        <v>30</v>
      </c>
      <c r="AG39" s="285"/>
      <c r="AH39" s="420">
        <v>30</v>
      </c>
      <c r="AI39" s="285"/>
      <c r="AJ39" s="420">
        <v>0</v>
      </c>
      <c r="AK39" s="285"/>
      <c r="AL39" s="420">
        <v>0</v>
      </c>
      <c r="AM39" s="285"/>
      <c r="AN39" s="420">
        <v>30</v>
      </c>
      <c r="AO39" s="284"/>
      <c r="AP39" s="425"/>
      <c r="AQ39" s="426"/>
      <c r="AR39" s="428"/>
      <c r="AS39" s="429"/>
      <c r="AT39" s="425"/>
      <c r="AU39" s="431"/>
      <c r="AV39" s="433">
        <v>2</v>
      </c>
      <c r="AW39" s="284">
        <v>2</v>
      </c>
      <c r="AX39" s="436"/>
      <c r="AY39" s="438"/>
      <c r="AZ39" s="438"/>
      <c r="BA39" s="439"/>
      <c r="BB39" s="436"/>
      <c r="BC39" s="438"/>
      <c r="BD39" s="438"/>
      <c r="BE39" s="439"/>
      <c r="BF39" s="163" t="s">
        <v>13</v>
      </c>
      <c r="BG39" s="396"/>
      <c r="BH39" s="396"/>
      <c r="BI39" s="396"/>
    </row>
    <row r="40" spans="1:61" s="28" customFormat="1" ht="12" customHeight="1" x14ac:dyDescent="0.25">
      <c r="A40" s="193" t="s">
        <v>72</v>
      </c>
      <c r="B40" s="194"/>
      <c r="C40" s="194"/>
      <c r="D40" s="146" t="s">
        <v>86</v>
      </c>
      <c r="E40" s="146"/>
      <c r="F40" s="184" t="s">
        <v>219</v>
      </c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5"/>
      <c r="AB40" s="296"/>
      <c r="AC40" s="297"/>
      <c r="AD40" s="286"/>
      <c r="AE40" s="287"/>
      <c r="AF40" s="421"/>
      <c r="AG40" s="287"/>
      <c r="AH40" s="421"/>
      <c r="AI40" s="287"/>
      <c r="AJ40" s="421"/>
      <c r="AK40" s="287"/>
      <c r="AL40" s="421"/>
      <c r="AM40" s="287"/>
      <c r="AN40" s="421"/>
      <c r="AO40" s="286"/>
      <c r="AP40" s="411"/>
      <c r="AQ40" s="427"/>
      <c r="AR40" s="421"/>
      <c r="AS40" s="430"/>
      <c r="AT40" s="411"/>
      <c r="AU40" s="432"/>
      <c r="AV40" s="416"/>
      <c r="AW40" s="286"/>
      <c r="AX40" s="437"/>
      <c r="AY40" s="303"/>
      <c r="AZ40" s="303"/>
      <c r="BA40" s="440"/>
      <c r="BB40" s="437"/>
      <c r="BC40" s="303"/>
      <c r="BD40" s="303"/>
      <c r="BE40" s="440"/>
      <c r="BF40" s="163"/>
      <c r="BG40" s="396"/>
      <c r="BH40" s="396"/>
      <c r="BI40" s="396"/>
    </row>
    <row r="41" spans="1:61" s="28" customFormat="1" ht="12" customHeight="1" x14ac:dyDescent="0.25">
      <c r="A41" s="193" t="s">
        <v>71</v>
      </c>
      <c r="B41" s="194"/>
      <c r="C41" s="194"/>
      <c r="D41" s="146" t="s">
        <v>77</v>
      </c>
      <c r="E41" s="146"/>
      <c r="F41" s="184" t="s">
        <v>220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5"/>
      <c r="AB41" s="296"/>
      <c r="AC41" s="297"/>
      <c r="AD41" s="286"/>
      <c r="AE41" s="287"/>
      <c r="AF41" s="421"/>
      <c r="AG41" s="287"/>
      <c r="AH41" s="421"/>
      <c r="AI41" s="287"/>
      <c r="AJ41" s="421"/>
      <c r="AK41" s="287"/>
      <c r="AL41" s="421"/>
      <c r="AM41" s="287"/>
      <c r="AN41" s="421"/>
      <c r="AO41" s="286"/>
      <c r="AP41" s="411"/>
      <c r="AQ41" s="427"/>
      <c r="AR41" s="421"/>
      <c r="AS41" s="430"/>
      <c r="AT41" s="411"/>
      <c r="AU41" s="432"/>
      <c r="AV41" s="416"/>
      <c r="AW41" s="286"/>
      <c r="AX41" s="437"/>
      <c r="AY41" s="303"/>
      <c r="AZ41" s="303"/>
      <c r="BA41" s="440"/>
      <c r="BB41" s="437"/>
      <c r="BC41" s="303"/>
      <c r="BD41" s="303"/>
      <c r="BE41" s="440"/>
      <c r="BF41" s="163"/>
      <c r="BG41" s="396"/>
      <c r="BH41" s="396"/>
      <c r="BI41" s="396"/>
    </row>
    <row r="42" spans="1:61" s="28" customFormat="1" ht="12" customHeight="1" x14ac:dyDescent="0.25">
      <c r="A42" s="193" t="s">
        <v>209</v>
      </c>
      <c r="B42" s="194"/>
      <c r="C42" s="194"/>
      <c r="D42" s="146" t="s">
        <v>188</v>
      </c>
      <c r="E42" s="146"/>
      <c r="F42" s="184" t="s">
        <v>164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5"/>
      <c r="AB42" s="296"/>
      <c r="AC42" s="297"/>
      <c r="AD42" s="286"/>
      <c r="AE42" s="287"/>
      <c r="AF42" s="421"/>
      <c r="AG42" s="287"/>
      <c r="AH42" s="421"/>
      <c r="AI42" s="287"/>
      <c r="AJ42" s="421"/>
      <c r="AK42" s="287"/>
      <c r="AL42" s="421"/>
      <c r="AM42" s="287"/>
      <c r="AN42" s="421"/>
      <c r="AO42" s="286"/>
      <c r="AP42" s="411"/>
      <c r="AQ42" s="427"/>
      <c r="AR42" s="421"/>
      <c r="AS42" s="430"/>
      <c r="AT42" s="411"/>
      <c r="AU42" s="432"/>
      <c r="AV42" s="416"/>
      <c r="AW42" s="286"/>
      <c r="AX42" s="437"/>
      <c r="AY42" s="303"/>
      <c r="AZ42" s="303"/>
      <c r="BA42" s="440"/>
      <c r="BB42" s="437"/>
      <c r="BC42" s="303"/>
      <c r="BD42" s="303"/>
      <c r="BE42" s="440"/>
      <c r="BF42" s="163"/>
      <c r="BG42" s="396"/>
      <c r="BH42" s="396"/>
      <c r="BI42" s="396"/>
    </row>
    <row r="43" spans="1:61" s="28" customFormat="1" ht="12" customHeight="1" x14ac:dyDescent="0.25">
      <c r="A43" s="305" t="s">
        <v>71</v>
      </c>
      <c r="B43" s="306"/>
      <c r="C43" s="307"/>
      <c r="D43" s="158" t="s">
        <v>110</v>
      </c>
      <c r="E43" s="159"/>
      <c r="F43" s="210" t="s">
        <v>165</v>
      </c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2"/>
      <c r="AB43" s="296"/>
      <c r="AC43" s="297"/>
      <c r="AD43" s="286"/>
      <c r="AE43" s="287"/>
      <c r="AF43" s="421"/>
      <c r="AG43" s="287"/>
      <c r="AH43" s="421"/>
      <c r="AI43" s="287"/>
      <c r="AJ43" s="421"/>
      <c r="AK43" s="287"/>
      <c r="AL43" s="421"/>
      <c r="AM43" s="287"/>
      <c r="AN43" s="421"/>
      <c r="AO43" s="286"/>
      <c r="AP43" s="411"/>
      <c r="AQ43" s="427"/>
      <c r="AR43" s="421"/>
      <c r="AS43" s="430"/>
      <c r="AT43" s="411"/>
      <c r="AU43" s="432"/>
      <c r="AV43" s="434"/>
      <c r="AW43" s="435"/>
      <c r="AX43" s="437"/>
      <c r="AY43" s="303"/>
      <c r="AZ43" s="303"/>
      <c r="BA43" s="440"/>
      <c r="BB43" s="437"/>
      <c r="BC43" s="303"/>
      <c r="BD43" s="303"/>
      <c r="BE43" s="440"/>
      <c r="BF43" s="163"/>
      <c r="BG43" s="396"/>
      <c r="BH43" s="396"/>
      <c r="BI43" s="396"/>
    </row>
    <row r="44" spans="1:61" s="28" customFormat="1" ht="12" customHeight="1" x14ac:dyDescent="0.25">
      <c r="A44" s="193" t="s">
        <v>71</v>
      </c>
      <c r="B44" s="194"/>
      <c r="C44" s="194"/>
      <c r="D44" s="146" t="s">
        <v>84</v>
      </c>
      <c r="E44" s="146"/>
      <c r="F44" s="184" t="s">
        <v>221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5"/>
      <c r="AB44" s="294">
        <v>2</v>
      </c>
      <c r="AC44" s="295"/>
      <c r="AD44" s="284">
        <v>60</v>
      </c>
      <c r="AE44" s="285"/>
      <c r="AF44" s="420">
        <v>30</v>
      </c>
      <c r="AG44" s="285"/>
      <c r="AH44" s="284">
        <v>30</v>
      </c>
      <c r="AI44" s="284"/>
      <c r="AJ44" s="420">
        <v>0</v>
      </c>
      <c r="AK44" s="285"/>
      <c r="AL44" s="420">
        <v>0</v>
      </c>
      <c r="AM44" s="285"/>
      <c r="AN44" s="284">
        <v>30</v>
      </c>
      <c r="AO44" s="284"/>
      <c r="AP44" s="410"/>
      <c r="AQ44" s="285"/>
      <c r="AR44" s="285"/>
      <c r="AS44" s="295"/>
      <c r="AT44" s="410">
        <v>2</v>
      </c>
      <c r="AU44" s="284">
        <v>2</v>
      </c>
      <c r="AV44" s="415"/>
      <c r="AW44" s="284"/>
      <c r="AX44" s="410"/>
      <c r="AY44" s="442"/>
      <c r="AZ44" s="285"/>
      <c r="BA44" s="295"/>
      <c r="BB44" s="410"/>
      <c r="BC44" s="442"/>
      <c r="BD44" s="285"/>
      <c r="BE44" s="430"/>
      <c r="BF44" s="284" t="s">
        <v>222</v>
      </c>
      <c r="BG44" s="284"/>
      <c r="BH44" s="284"/>
      <c r="BI44" s="285"/>
    </row>
    <row r="45" spans="1:61" s="28" customFormat="1" ht="12" customHeight="1" x14ac:dyDescent="0.25">
      <c r="A45" s="288" t="s">
        <v>71</v>
      </c>
      <c r="B45" s="289"/>
      <c r="C45" s="290"/>
      <c r="D45" s="144" t="s">
        <v>108</v>
      </c>
      <c r="E45" s="145"/>
      <c r="F45" s="210" t="s">
        <v>167</v>
      </c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2"/>
      <c r="AB45" s="296"/>
      <c r="AC45" s="297"/>
      <c r="AD45" s="286"/>
      <c r="AE45" s="287"/>
      <c r="AF45" s="421"/>
      <c r="AG45" s="287"/>
      <c r="AH45" s="286"/>
      <c r="AI45" s="286"/>
      <c r="AJ45" s="421"/>
      <c r="AK45" s="287"/>
      <c r="AL45" s="421"/>
      <c r="AM45" s="287"/>
      <c r="AN45" s="286"/>
      <c r="AO45" s="286"/>
      <c r="AP45" s="411"/>
      <c r="AQ45" s="287"/>
      <c r="AR45" s="287"/>
      <c r="AS45" s="297"/>
      <c r="AT45" s="411"/>
      <c r="AU45" s="286"/>
      <c r="AV45" s="416"/>
      <c r="AW45" s="286"/>
      <c r="AX45" s="411"/>
      <c r="AY45" s="427"/>
      <c r="AZ45" s="287"/>
      <c r="BA45" s="297"/>
      <c r="BB45" s="411"/>
      <c r="BC45" s="427"/>
      <c r="BD45" s="287"/>
      <c r="BE45" s="430"/>
      <c r="BF45" s="286"/>
      <c r="BG45" s="286"/>
      <c r="BH45" s="286"/>
      <c r="BI45" s="287"/>
    </row>
    <row r="46" spans="1:61" s="28" customFormat="1" ht="12" customHeight="1" x14ac:dyDescent="0.25">
      <c r="A46" s="193" t="s">
        <v>208</v>
      </c>
      <c r="B46" s="194"/>
      <c r="C46" s="194"/>
      <c r="D46" s="146" t="s">
        <v>87</v>
      </c>
      <c r="E46" s="146"/>
      <c r="F46" s="184" t="s">
        <v>166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5"/>
      <c r="AB46" s="296"/>
      <c r="AC46" s="297"/>
      <c r="AD46" s="286"/>
      <c r="AE46" s="287"/>
      <c r="AF46" s="421"/>
      <c r="AG46" s="287"/>
      <c r="AH46" s="286"/>
      <c r="AI46" s="286"/>
      <c r="AJ46" s="421"/>
      <c r="AK46" s="287"/>
      <c r="AL46" s="421"/>
      <c r="AM46" s="287"/>
      <c r="AN46" s="286"/>
      <c r="AO46" s="286"/>
      <c r="AP46" s="411"/>
      <c r="AQ46" s="287"/>
      <c r="AR46" s="287"/>
      <c r="AS46" s="297"/>
      <c r="AT46" s="411"/>
      <c r="AU46" s="286"/>
      <c r="AV46" s="416"/>
      <c r="AW46" s="286"/>
      <c r="AX46" s="411"/>
      <c r="AY46" s="427"/>
      <c r="AZ46" s="287"/>
      <c r="BA46" s="297"/>
      <c r="BB46" s="411"/>
      <c r="BC46" s="427"/>
      <c r="BD46" s="287"/>
      <c r="BE46" s="430"/>
      <c r="BF46" s="286"/>
      <c r="BG46" s="286"/>
      <c r="BH46" s="286"/>
      <c r="BI46" s="287"/>
    </row>
    <row r="47" spans="1:61" s="28" customFormat="1" ht="12" customHeight="1" x14ac:dyDescent="0.25">
      <c r="A47" s="288" t="s">
        <v>208</v>
      </c>
      <c r="B47" s="289"/>
      <c r="C47" s="290"/>
      <c r="D47" s="146" t="s">
        <v>119</v>
      </c>
      <c r="E47" s="146"/>
      <c r="F47" s="210" t="s">
        <v>223</v>
      </c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2"/>
      <c r="AB47" s="296"/>
      <c r="AC47" s="297"/>
      <c r="AD47" s="286"/>
      <c r="AE47" s="287"/>
      <c r="AF47" s="421"/>
      <c r="AG47" s="287"/>
      <c r="AH47" s="286"/>
      <c r="AI47" s="286"/>
      <c r="AJ47" s="421"/>
      <c r="AK47" s="287"/>
      <c r="AL47" s="421"/>
      <c r="AM47" s="287"/>
      <c r="AN47" s="286"/>
      <c r="AO47" s="286"/>
      <c r="AP47" s="411"/>
      <c r="AQ47" s="287"/>
      <c r="AR47" s="287"/>
      <c r="AS47" s="297"/>
      <c r="AT47" s="411"/>
      <c r="AU47" s="286"/>
      <c r="AV47" s="416"/>
      <c r="AW47" s="286"/>
      <c r="AX47" s="411"/>
      <c r="AY47" s="427"/>
      <c r="AZ47" s="287"/>
      <c r="BA47" s="297"/>
      <c r="BB47" s="411"/>
      <c r="BC47" s="427"/>
      <c r="BD47" s="287"/>
      <c r="BE47" s="430"/>
      <c r="BF47" s="286"/>
      <c r="BG47" s="286"/>
      <c r="BH47" s="286"/>
      <c r="BI47" s="287"/>
    </row>
    <row r="48" spans="1:61" s="28" customFormat="1" ht="12" customHeight="1" thickBot="1" x14ac:dyDescent="0.3">
      <c r="A48" s="197" t="s">
        <v>75</v>
      </c>
      <c r="B48" s="198"/>
      <c r="C48" s="198"/>
      <c r="D48" s="303" t="s">
        <v>227</v>
      </c>
      <c r="E48" s="303"/>
      <c r="F48" s="308" t="s">
        <v>224</v>
      </c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9"/>
      <c r="AB48" s="298"/>
      <c r="AC48" s="299"/>
      <c r="AD48" s="286"/>
      <c r="AE48" s="287"/>
      <c r="AF48" s="421"/>
      <c r="AG48" s="287"/>
      <c r="AH48" s="286"/>
      <c r="AI48" s="286"/>
      <c r="AJ48" s="421"/>
      <c r="AK48" s="287"/>
      <c r="AL48" s="421"/>
      <c r="AM48" s="287"/>
      <c r="AN48" s="286"/>
      <c r="AO48" s="286"/>
      <c r="AP48" s="412"/>
      <c r="AQ48" s="413"/>
      <c r="AR48" s="413"/>
      <c r="AS48" s="299"/>
      <c r="AT48" s="412"/>
      <c r="AU48" s="414"/>
      <c r="AV48" s="417"/>
      <c r="AW48" s="286"/>
      <c r="AX48" s="412"/>
      <c r="AY48" s="443"/>
      <c r="AZ48" s="413"/>
      <c r="BA48" s="299"/>
      <c r="BB48" s="412"/>
      <c r="BC48" s="443"/>
      <c r="BD48" s="413"/>
      <c r="BE48" s="444"/>
      <c r="BF48" s="286"/>
      <c r="BG48" s="286"/>
      <c r="BH48" s="286"/>
      <c r="BI48" s="287"/>
    </row>
    <row r="49" spans="1:61" s="8" customFormat="1" ht="19.5" customHeight="1" thickBot="1" x14ac:dyDescent="0.3">
      <c r="A49" s="281" t="s">
        <v>168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3"/>
      <c r="AB49" s="280">
        <f>AB50+AB89</f>
        <v>178</v>
      </c>
      <c r="AC49" s="183"/>
      <c r="AD49" s="280">
        <f>AD50+AD89</f>
        <v>5340</v>
      </c>
      <c r="AE49" s="183"/>
      <c r="AF49" s="182">
        <f>AF50+AF89</f>
        <v>2574</v>
      </c>
      <c r="AG49" s="183"/>
      <c r="AH49" s="182">
        <f>AH50+AH89</f>
        <v>568</v>
      </c>
      <c r="AI49" s="183"/>
      <c r="AJ49" s="182">
        <f>AJ50+AJ89</f>
        <v>2006</v>
      </c>
      <c r="AK49" s="183"/>
      <c r="AL49" s="182">
        <f>AL50+AL89</f>
        <v>0</v>
      </c>
      <c r="AM49" s="183"/>
      <c r="AN49" s="182">
        <f>AN50+AN89</f>
        <v>2766</v>
      </c>
      <c r="AO49" s="183"/>
      <c r="AP49" s="126">
        <f t="shared" ref="AP49:BE49" si="13">AP50+AP89</f>
        <v>20</v>
      </c>
      <c r="AQ49" s="126">
        <f t="shared" si="13"/>
        <v>20</v>
      </c>
      <c r="AR49" s="126">
        <f t="shared" si="13"/>
        <v>20</v>
      </c>
      <c r="AS49" s="126">
        <f t="shared" si="13"/>
        <v>20</v>
      </c>
      <c r="AT49" s="126">
        <f t="shared" si="13"/>
        <v>26</v>
      </c>
      <c r="AU49" s="126">
        <f t="shared" si="13"/>
        <v>26</v>
      </c>
      <c r="AV49" s="126">
        <f t="shared" si="13"/>
        <v>28</v>
      </c>
      <c r="AW49" s="126">
        <f t="shared" si="13"/>
        <v>28</v>
      </c>
      <c r="AX49" s="126">
        <f t="shared" si="13"/>
        <v>28</v>
      </c>
      <c r="AY49" s="126">
        <f t="shared" si="13"/>
        <v>28</v>
      </c>
      <c r="AZ49" s="126">
        <f t="shared" si="13"/>
        <v>28</v>
      </c>
      <c r="BA49" s="127">
        <f t="shared" si="13"/>
        <v>28</v>
      </c>
      <c r="BB49" s="128">
        <f t="shared" si="13"/>
        <v>28</v>
      </c>
      <c r="BC49" s="126">
        <f t="shared" si="13"/>
        <v>26</v>
      </c>
      <c r="BD49" s="126">
        <f t="shared" si="13"/>
        <v>0</v>
      </c>
      <c r="BE49" s="126">
        <f t="shared" si="13"/>
        <v>0</v>
      </c>
      <c r="BF49" s="445"/>
      <c r="BG49" s="446"/>
      <c r="BH49" s="446"/>
      <c r="BI49" s="447"/>
    </row>
    <row r="50" spans="1:61" s="8" customFormat="1" ht="22.5" customHeight="1" thickBot="1" x14ac:dyDescent="0.3">
      <c r="A50" s="187" t="s">
        <v>12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9"/>
      <c r="AB50" s="190">
        <f>SUM(AB51:AC88)</f>
        <v>166</v>
      </c>
      <c r="AC50" s="167"/>
      <c r="AD50" s="190">
        <f>SUM(AD51:AE88)</f>
        <v>4980</v>
      </c>
      <c r="AE50" s="167"/>
      <c r="AF50" s="166">
        <f>SUM(AF51:AG88)</f>
        <v>2402</v>
      </c>
      <c r="AG50" s="167"/>
      <c r="AH50" s="166">
        <f>SUM(AH51:AI88)</f>
        <v>504</v>
      </c>
      <c r="AI50" s="167"/>
      <c r="AJ50" s="166">
        <f>SUM(AJ51:AK88)</f>
        <v>1898</v>
      </c>
      <c r="AK50" s="167"/>
      <c r="AL50" s="166">
        <f>SUM(AL51:AM88)</f>
        <v>0</v>
      </c>
      <c r="AM50" s="167"/>
      <c r="AN50" s="166">
        <f>SUM(AN51:AO88)</f>
        <v>2578</v>
      </c>
      <c r="AO50" s="167"/>
      <c r="AP50" s="123">
        <f t="shared" ref="AP50:BE50" si="14">SUM(AP51:AP88)</f>
        <v>20</v>
      </c>
      <c r="AQ50" s="123">
        <f t="shared" si="14"/>
        <v>20</v>
      </c>
      <c r="AR50" s="123">
        <f t="shared" si="14"/>
        <v>20</v>
      </c>
      <c r="AS50" s="123">
        <f t="shared" si="14"/>
        <v>20</v>
      </c>
      <c r="AT50" s="123">
        <f t="shared" si="14"/>
        <v>26</v>
      </c>
      <c r="AU50" s="123">
        <f t="shared" si="14"/>
        <v>26</v>
      </c>
      <c r="AV50" s="123">
        <f t="shared" si="14"/>
        <v>28</v>
      </c>
      <c r="AW50" s="123">
        <f t="shared" si="14"/>
        <v>28</v>
      </c>
      <c r="AX50" s="123">
        <f t="shared" si="14"/>
        <v>24</v>
      </c>
      <c r="AY50" s="123">
        <f t="shared" si="14"/>
        <v>24</v>
      </c>
      <c r="AZ50" s="123">
        <f t="shared" si="14"/>
        <v>24</v>
      </c>
      <c r="BA50" s="124">
        <f t="shared" si="14"/>
        <v>24</v>
      </c>
      <c r="BB50" s="125">
        <f t="shared" si="14"/>
        <v>24</v>
      </c>
      <c r="BC50" s="123">
        <f t="shared" si="14"/>
        <v>22</v>
      </c>
      <c r="BD50" s="123">
        <f t="shared" si="14"/>
        <v>0</v>
      </c>
      <c r="BE50" s="123">
        <f t="shared" si="14"/>
        <v>0</v>
      </c>
      <c r="BF50" s="406"/>
      <c r="BG50" s="406"/>
      <c r="BH50" s="406"/>
      <c r="BI50" s="407"/>
    </row>
    <row r="51" spans="1:61" s="15" customFormat="1" ht="12" customHeight="1" x14ac:dyDescent="0.25">
      <c r="A51" s="242" t="s">
        <v>76</v>
      </c>
      <c r="B51" s="243"/>
      <c r="C51" s="243"/>
      <c r="D51" s="225" t="s">
        <v>229</v>
      </c>
      <c r="E51" s="225"/>
      <c r="F51" s="238" t="s">
        <v>91</v>
      </c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40"/>
      <c r="AB51" s="260">
        <v>2</v>
      </c>
      <c r="AC51" s="304"/>
      <c r="AD51" s="202">
        <f>AF51+AN51</f>
        <v>60</v>
      </c>
      <c r="AE51" s="224"/>
      <c r="AF51" s="224">
        <f>AH51+AJ51+AL51</f>
        <v>30</v>
      </c>
      <c r="AG51" s="224"/>
      <c r="AH51" s="158">
        <v>20</v>
      </c>
      <c r="AI51" s="159"/>
      <c r="AJ51" s="158">
        <v>10</v>
      </c>
      <c r="AK51" s="159"/>
      <c r="AL51" s="158">
        <v>0</v>
      </c>
      <c r="AM51" s="159"/>
      <c r="AN51" s="158">
        <v>30</v>
      </c>
      <c r="AO51" s="165"/>
      <c r="AP51" s="138"/>
      <c r="AQ51" s="137"/>
      <c r="AR51" s="80">
        <v>2</v>
      </c>
      <c r="AS51" s="91">
        <v>2</v>
      </c>
      <c r="AT51" s="89"/>
      <c r="AU51" s="80"/>
      <c r="AV51" s="80"/>
      <c r="AW51" s="91"/>
      <c r="AX51" s="96"/>
      <c r="AY51" s="116"/>
      <c r="AZ51" s="116"/>
      <c r="BA51" s="117"/>
      <c r="BB51" s="89"/>
      <c r="BC51" s="80"/>
      <c r="BD51" s="80"/>
      <c r="BE51" s="91"/>
      <c r="BF51" s="148" t="s">
        <v>62</v>
      </c>
      <c r="BG51" s="148"/>
      <c r="BH51" s="148"/>
      <c r="BI51" s="149"/>
    </row>
    <row r="52" spans="1:61" s="15" customFormat="1" ht="12" customHeight="1" x14ac:dyDescent="0.25">
      <c r="A52" s="193" t="s">
        <v>76</v>
      </c>
      <c r="B52" s="194"/>
      <c r="C52" s="194"/>
      <c r="D52" s="146" t="s">
        <v>230</v>
      </c>
      <c r="E52" s="146"/>
      <c r="F52" s="210" t="s">
        <v>64</v>
      </c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2"/>
      <c r="AB52" s="207">
        <v>2</v>
      </c>
      <c r="AC52" s="175"/>
      <c r="AD52" s="143">
        <f t="shared" ref="AD52:AD85" si="15">AF52+AN52</f>
        <v>60</v>
      </c>
      <c r="AE52" s="140"/>
      <c r="AF52" s="140">
        <f t="shared" ref="AF52:AF76" si="16">AH52+AJ52+AL52</f>
        <v>30</v>
      </c>
      <c r="AG52" s="140"/>
      <c r="AH52" s="144">
        <v>20</v>
      </c>
      <c r="AI52" s="145"/>
      <c r="AJ52" s="144">
        <v>10</v>
      </c>
      <c r="AK52" s="145"/>
      <c r="AL52" s="144">
        <v>0</v>
      </c>
      <c r="AM52" s="145"/>
      <c r="AN52" s="144">
        <v>30</v>
      </c>
      <c r="AO52" s="178"/>
      <c r="AP52" s="83"/>
      <c r="AQ52" s="69"/>
      <c r="AR52" s="69">
        <v>2</v>
      </c>
      <c r="AS52" s="92">
        <v>2</v>
      </c>
      <c r="AT52" s="70"/>
      <c r="AU52" s="69"/>
      <c r="AV52" s="69"/>
      <c r="AW52" s="92"/>
      <c r="AX52" s="112"/>
      <c r="AY52" s="110"/>
      <c r="AZ52" s="110"/>
      <c r="BA52" s="111"/>
      <c r="BB52" s="70"/>
      <c r="BC52" s="69"/>
      <c r="BD52" s="69"/>
      <c r="BE52" s="92"/>
      <c r="BF52" s="162" t="s">
        <v>62</v>
      </c>
      <c r="BG52" s="162"/>
      <c r="BH52" s="162"/>
      <c r="BI52" s="163"/>
    </row>
    <row r="53" spans="1:61" s="15" customFormat="1" ht="12" customHeight="1" x14ac:dyDescent="0.25">
      <c r="A53" s="193" t="s">
        <v>76</v>
      </c>
      <c r="B53" s="194"/>
      <c r="C53" s="194"/>
      <c r="D53" s="146" t="s">
        <v>231</v>
      </c>
      <c r="E53" s="146"/>
      <c r="F53" s="210" t="s">
        <v>65</v>
      </c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2"/>
      <c r="AB53" s="207">
        <v>2</v>
      </c>
      <c r="AC53" s="175"/>
      <c r="AD53" s="143">
        <f t="shared" si="15"/>
        <v>60</v>
      </c>
      <c r="AE53" s="140"/>
      <c r="AF53" s="140">
        <f t="shared" si="16"/>
        <v>30</v>
      </c>
      <c r="AG53" s="140"/>
      <c r="AH53" s="144">
        <v>20</v>
      </c>
      <c r="AI53" s="145"/>
      <c r="AJ53" s="144">
        <v>10</v>
      </c>
      <c r="AK53" s="145"/>
      <c r="AL53" s="144">
        <v>0</v>
      </c>
      <c r="AM53" s="145"/>
      <c r="AN53" s="144">
        <v>30</v>
      </c>
      <c r="AO53" s="178"/>
      <c r="AP53" s="83"/>
      <c r="AQ53" s="69"/>
      <c r="AR53" s="69"/>
      <c r="AS53" s="92"/>
      <c r="AT53" s="70">
        <v>2</v>
      </c>
      <c r="AU53" s="69">
        <v>2</v>
      </c>
      <c r="AV53" s="69"/>
      <c r="AW53" s="92"/>
      <c r="AX53" s="112"/>
      <c r="AY53" s="110"/>
      <c r="AZ53" s="110"/>
      <c r="BA53" s="111"/>
      <c r="BB53" s="70"/>
      <c r="BC53" s="69"/>
      <c r="BD53" s="69"/>
      <c r="BE53" s="92"/>
      <c r="BF53" s="162" t="s">
        <v>62</v>
      </c>
      <c r="BG53" s="162"/>
      <c r="BH53" s="162"/>
      <c r="BI53" s="163"/>
    </row>
    <row r="54" spans="1:61" s="15" customFormat="1" ht="12" customHeight="1" x14ac:dyDescent="0.25">
      <c r="A54" s="193" t="s">
        <v>76</v>
      </c>
      <c r="B54" s="194"/>
      <c r="C54" s="194"/>
      <c r="D54" s="146" t="s">
        <v>232</v>
      </c>
      <c r="E54" s="146"/>
      <c r="F54" s="210" t="s">
        <v>92</v>
      </c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2"/>
      <c r="AB54" s="207">
        <v>2</v>
      </c>
      <c r="AC54" s="175"/>
      <c r="AD54" s="143">
        <f t="shared" si="15"/>
        <v>60</v>
      </c>
      <c r="AE54" s="140"/>
      <c r="AF54" s="140">
        <f t="shared" si="16"/>
        <v>30</v>
      </c>
      <c r="AG54" s="140"/>
      <c r="AH54" s="144">
        <v>20</v>
      </c>
      <c r="AI54" s="145"/>
      <c r="AJ54" s="144">
        <v>10</v>
      </c>
      <c r="AK54" s="145"/>
      <c r="AL54" s="144">
        <v>0</v>
      </c>
      <c r="AM54" s="145"/>
      <c r="AN54" s="144">
        <v>30</v>
      </c>
      <c r="AO54" s="178"/>
      <c r="AP54" s="83"/>
      <c r="AQ54" s="69"/>
      <c r="AR54" s="69"/>
      <c r="AS54" s="92"/>
      <c r="AT54" s="70"/>
      <c r="AU54" s="69"/>
      <c r="AV54" s="69"/>
      <c r="AW54" s="92"/>
      <c r="AX54" s="112">
        <v>2</v>
      </c>
      <c r="AY54" s="110">
        <v>2</v>
      </c>
      <c r="AZ54" s="109"/>
      <c r="BA54" s="111"/>
      <c r="BB54" s="70"/>
      <c r="BC54" s="69"/>
      <c r="BD54" s="69"/>
      <c r="BE54" s="92"/>
      <c r="BF54" s="162" t="s">
        <v>62</v>
      </c>
      <c r="BG54" s="162"/>
      <c r="BH54" s="162"/>
      <c r="BI54" s="163"/>
    </row>
    <row r="55" spans="1:61" s="27" customFormat="1" ht="27" customHeight="1" x14ac:dyDescent="0.25">
      <c r="A55" s="193" t="s">
        <v>74</v>
      </c>
      <c r="B55" s="194"/>
      <c r="C55" s="194"/>
      <c r="D55" s="146" t="s">
        <v>104</v>
      </c>
      <c r="E55" s="146"/>
      <c r="F55" s="300" t="s">
        <v>228</v>
      </c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2"/>
      <c r="AB55" s="141">
        <v>2</v>
      </c>
      <c r="AC55" s="142"/>
      <c r="AD55" s="143">
        <f t="shared" si="15"/>
        <v>60</v>
      </c>
      <c r="AE55" s="140"/>
      <c r="AF55" s="140">
        <f t="shared" si="16"/>
        <v>30</v>
      </c>
      <c r="AG55" s="140"/>
      <c r="AH55" s="146">
        <v>20</v>
      </c>
      <c r="AI55" s="146"/>
      <c r="AJ55" s="146">
        <v>10</v>
      </c>
      <c r="AK55" s="146"/>
      <c r="AL55" s="146">
        <v>0</v>
      </c>
      <c r="AM55" s="146"/>
      <c r="AN55" s="146">
        <v>30</v>
      </c>
      <c r="AO55" s="144"/>
      <c r="AP55" s="83">
        <v>2</v>
      </c>
      <c r="AQ55" s="69">
        <v>2</v>
      </c>
      <c r="AR55" s="69"/>
      <c r="AS55" s="92"/>
      <c r="AT55" s="70"/>
      <c r="AU55" s="69"/>
      <c r="AV55" s="69"/>
      <c r="AW55" s="92"/>
      <c r="AX55" s="112"/>
      <c r="AY55" s="110"/>
      <c r="AZ55" s="110"/>
      <c r="BA55" s="111"/>
      <c r="BB55" s="70"/>
      <c r="BC55" s="69"/>
      <c r="BD55" s="69"/>
      <c r="BE55" s="92"/>
      <c r="BF55" s="163" t="s">
        <v>62</v>
      </c>
      <c r="BG55" s="396"/>
      <c r="BH55" s="396"/>
      <c r="BI55" s="396"/>
    </row>
    <row r="56" spans="1:61" s="26" customFormat="1" ht="12" customHeight="1" x14ac:dyDescent="0.25">
      <c r="A56" s="193" t="s">
        <v>207</v>
      </c>
      <c r="B56" s="194"/>
      <c r="C56" s="194"/>
      <c r="D56" s="146" t="s">
        <v>103</v>
      </c>
      <c r="E56" s="146"/>
      <c r="F56" s="184" t="s">
        <v>93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5"/>
      <c r="AB56" s="141">
        <v>4</v>
      </c>
      <c r="AC56" s="142"/>
      <c r="AD56" s="143">
        <f t="shared" si="15"/>
        <v>120</v>
      </c>
      <c r="AE56" s="140"/>
      <c r="AF56" s="140">
        <f t="shared" si="16"/>
        <v>60</v>
      </c>
      <c r="AG56" s="140"/>
      <c r="AH56" s="146">
        <v>30</v>
      </c>
      <c r="AI56" s="146"/>
      <c r="AJ56" s="146">
        <v>30</v>
      </c>
      <c r="AK56" s="146"/>
      <c r="AL56" s="146">
        <v>0</v>
      </c>
      <c r="AM56" s="146"/>
      <c r="AN56" s="146">
        <v>60</v>
      </c>
      <c r="AO56" s="144"/>
      <c r="AP56" s="83">
        <v>4</v>
      </c>
      <c r="AQ56" s="69">
        <v>4</v>
      </c>
      <c r="AR56" s="69"/>
      <c r="AS56" s="92"/>
      <c r="AT56" s="70"/>
      <c r="AU56" s="69"/>
      <c r="AV56" s="69"/>
      <c r="AW56" s="92"/>
      <c r="AX56" s="112"/>
      <c r="AY56" s="110"/>
      <c r="AZ56" s="110"/>
      <c r="BA56" s="111"/>
      <c r="BB56" s="70"/>
      <c r="BC56" s="69"/>
      <c r="BD56" s="69"/>
      <c r="BE56" s="92"/>
      <c r="BF56" s="162" t="s">
        <v>62</v>
      </c>
      <c r="BG56" s="162"/>
      <c r="BH56" s="162"/>
      <c r="BI56" s="163"/>
    </row>
    <row r="57" spans="1:61" s="26" customFormat="1" ht="12" customHeight="1" x14ac:dyDescent="0.25">
      <c r="A57" s="193" t="s">
        <v>207</v>
      </c>
      <c r="B57" s="194"/>
      <c r="C57" s="194"/>
      <c r="D57" s="146" t="s">
        <v>104</v>
      </c>
      <c r="E57" s="146"/>
      <c r="F57" s="184" t="s">
        <v>94</v>
      </c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5"/>
      <c r="AB57" s="141">
        <v>2</v>
      </c>
      <c r="AC57" s="142"/>
      <c r="AD57" s="143">
        <f t="shared" si="15"/>
        <v>60</v>
      </c>
      <c r="AE57" s="140"/>
      <c r="AF57" s="140">
        <f t="shared" si="16"/>
        <v>30</v>
      </c>
      <c r="AG57" s="140"/>
      <c r="AH57" s="146">
        <v>16</v>
      </c>
      <c r="AI57" s="146"/>
      <c r="AJ57" s="146">
        <v>14</v>
      </c>
      <c r="AK57" s="146"/>
      <c r="AL57" s="146">
        <v>0</v>
      </c>
      <c r="AM57" s="146"/>
      <c r="AN57" s="146">
        <v>30</v>
      </c>
      <c r="AO57" s="144"/>
      <c r="AP57" s="83"/>
      <c r="AQ57" s="69"/>
      <c r="AR57" s="69">
        <v>2</v>
      </c>
      <c r="AS57" s="92">
        <v>2</v>
      </c>
      <c r="AT57" s="70"/>
      <c r="AU57" s="69"/>
      <c r="AV57" s="69"/>
      <c r="AW57" s="92"/>
      <c r="AX57" s="112"/>
      <c r="AY57" s="110"/>
      <c r="AZ57" s="110"/>
      <c r="BA57" s="111"/>
      <c r="BB57" s="70"/>
      <c r="BC57" s="69"/>
      <c r="BD57" s="69"/>
      <c r="BE57" s="92"/>
      <c r="BF57" s="162" t="s">
        <v>62</v>
      </c>
      <c r="BG57" s="162"/>
      <c r="BH57" s="162"/>
      <c r="BI57" s="163"/>
    </row>
    <row r="58" spans="1:61" s="15" customFormat="1" ht="12" customHeight="1" x14ac:dyDescent="0.25">
      <c r="A58" s="193" t="s">
        <v>70</v>
      </c>
      <c r="B58" s="194"/>
      <c r="C58" s="194"/>
      <c r="D58" s="146" t="s">
        <v>81</v>
      </c>
      <c r="E58" s="146"/>
      <c r="F58" s="184" t="s">
        <v>95</v>
      </c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5"/>
      <c r="AB58" s="141">
        <v>4</v>
      </c>
      <c r="AC58" s="142"/>
      <c r="AD58" s="143">
        <f t="shared" si="15"/>
        <v>120</v>
      </c>
      <c r="AE58" s="140"/>
      <c r="AF58" s="140">
        <f t="shared" si="16"/>
        <v>60</v>
      </c>
      <c r="AG58" s="140"/>
      <c r="AH58" s="146">
        <v>0</v>
      </c>
      <c r="AI58" s="146"/>
      <c r="AJ58" s="146">
        <v>60</v>
      </c>
      <c r="AK58" s="146"/>
      <c r="AL58" s="146">
        <v>0</v>
      </c>
      <c r="AM58" s="146"/>
      <c r="AN58" s="146">
        <v>60</v>
      </c>
      <c r="AO58" s="144"/>
      <c r="AP58" s="83">
        <v>4</v>
      </c>
      <c r="AQ58" s="69">
        <v>4</v>
      </c>
      <c r="AR58" s="69"/>
      <c r="AS58" s="92"/>
      <c r="AT58" s="70"/>
      <c r="AU58" s="69"/>
      <c r="AV58" s="69"/>
      <c r="AW58" s="92"/>
      <c r="AX58" s="112"/>
      <c r="AY58" s="110"/>
      <c r="AZ58" s="110"/>
      <c r="BA58" s="111"/>
      <c r="BB58" s="70"/>
      <c r="BC58" s="69"/>
      <c r="BD58" s="69"/>
      <c r="BE58" s="92"/>
      <c r="BF58" s="162" t="s">
        <v>62</v>
      </c>
      <c r="BG58" s="162"/>
      <c r="BH58" s="162"/>
      <c r="BI58" s="163"/>
    </row>
    <row r="59" spans="1:61" s="15" customFormat="1" ht="12" customHeight="1" x14ac:dyDescent="0.25">
      <c r="A59" s="193" t="s">
        <v>70</v>
      </c>
      <c r="B59" s="194"/>
      <c r="C59" s="194"/>
      <c r="D59" s="278" t="s">
        <v>82</v>
      </c>
      <c r="E59" s="278"/>
      <c r="F59" s="184" t="s">
        <v>147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5"/>
      <c r="AB59" s="141">
        <v>4</v>
      </c>
      <c r="AC59" s="142"/>
      <c r="AD59" s="143">
        <f t="shared" si="15"/>
        <v>120</v>
      </c>
      <c r="AE59" s="140"/>
      <c r="AF59" s="140">
        <f t="shared" si="16"/>
        <v>60</v>
      </c>
      <c r="AG59" s="140"/>
      <c r="AH59" s="146">
        <v>0</v>
      </c>
      <c r="AI59" s="146"/>
      <c r="AJ59" s="146">
        <v>60</v>
      </c>
      <c r="AK59" s="146"/>
      <c r="AL59" s="146">
        <v>0</v>
      </c>
      <c r="AM59" s="146"/>
      <c r="AN59" s="146">
        <v>60</v>
      </c>
      <c r="AO59" s="144"/>
      <c r="AP59" s="83">
        <v>4</v>
      </c>
      <c r="AQ59" s="69">
        <v>4</v>
      </c>
      <c r="AR59" s="69"/>
      <c r="AS59" s="92"/>
      <c r="AT59" s="70"/>
      <c r="AU59" s="69"/>
      <c r="AV59" s="69"/>
      <c r="AW59" s="92"/>
      <c r="AX59" s="112"/>
      <c r="AY59" s="110"/>
      <c r="AZ59" s="110"/>
      <c r="BA59" s="111"/>
      <c r="BB59" s="70"/>
      <c r="BC59" s="69"/>
      <c r="BD59" s="69"/>
      <c r="BE59" s="92"/>
      <c r="BF59" s="418" t="s">
        <v>212</v>
      </c>
      <c r="BG59" s="418"/>
      <c r="BH59" s="418"/>
      <c r="BI59" s="419"/>
    </row>
    <row r="60" spans="1:61" s="15" customFormat="1" ht="12" customHeight="1" x14ac:dyDescent="0.25">
      <c r="A60" s="193" t="s">
        <v>70</v>
      </c>
      <c r="B60" s="194"/>
      <c r="C60" s="194"/>
      <c r="D60" s="278" t="s">
        <v>87</v>
      </c>
      <c r="E60" s="278"/>
      <c r="F60" s="184" t="s">
        <v>148</v>
      </c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5"/>
      <c r="AB60" s="141">
        <v>5</v>
      </c>
      <c r="AC60" s="142"/>
      <c r="AD60" s="143">
        <f t="shared" si="15"/>
        <v>150</v>
      </c>
      <c r="AE60" s="140"/>
      <c r="AF60" s="140">
        <v>74</v>
      </c>
      <c r="AG60" s="140"/>
      <c r="AH60" s="146">
        <v>0</v>
      </c>
      <c r="AI60" s="146"/>
      <c r="AJ60" s="278">
        <v>74</v>
      </c>
      <c r="AK60" s="278"/>
      <c r="AL60" s="146">
        <v>0</v>
      </c>
      <c r="AM60" s="146"/>
      <c r="AN60" s="146">
        <v>76</v>
      </c>
      <c r="AO60" s="144"/>
      <c r="AP60" s="83"/>
      <c r="AQ60" s="69"/>
      <c r="AR60" s="69">
        <v>5</v>
      </c>
      <c r="AS60" s="92">
        <v>5</v>
      </c>
      <c r="AT60" s="70"/>
      <c r="AU60" s="69"/>
      <c r="AV60" s="69"/>
      <c r="AW60" s="92"/>
      <c r="AX60" s="112"/>
      <c r="AY60" s="110"/>
      <c r="AZ60" s="110"/>
      <c r="BA60" s="111"/>
      <c r="BB60" s="70"/>
      <c r="BC60" s="69"/>
      <c r="BD60" s="69"/>
      <c r="BE60" s="92"/>
      <c r="BF60" s="418" t="s">
        <v>63</v>
      </c>
      <c r="BG60" s="418"/>
      <c r="BH60" s="418"/>
      <c r="BI60" s="419"/>
    </row>
    <row r="61" spans="1:61" s="15" customFormat="1" ht="12" customHeight="1" x14ac:dyDescent="0.25">
      <c r="A61" s="193" t="s">
        <v>70</v>
      </c>
      <c r="B61" s="194"/>
      <c r="C61" s="194"/>
      <c r="D61" s="278" t="s">
        <v>105</v>
      </c>
      <c r="E61" s="278"/>
      <c r="F61" s="184" t="s">
        <v>149</v>
      </c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5"/>
      <c r="AB61" s="141">
        <v>10</v>
      </c>
      <c r="AC61" s="142"/>
      <c r="AD61" s="143">
        <v>300</v>
      </c>
      <c r="AE61" s="140"/>
      <c r="AF61" s="140">
        <v>150</v>
      </c>
      <c r="AG61" s="140"/>
      <c r="AH61" s="146">
        <v>0</v>
      </c>
      <c r="AI61" s="146"/>
      <c r="AJ61" s="146">
        <v>150</v>
      </c>
      <c r="AK61" s="146"/>
      <c r="AL61" s="146">
        <v>0</v>
      </c>
      <c r="AM61" s="146"/>
      <c r="AN61" s="146">
        <v>150</v>
      </c>
      <c r="AO61" s="144"/>
      <c r="AP61" s="83"/>
      <c r="AQ61" s="69"/>
      <c r="AR61" s="69"/>
      <c r="AS61" s="92"/>
      <c r="AT61" s="70">
        <v>10</v>
      </c>
      <c r="AU61" s="69">
        <v>10</v>
      </c>
      <c r="AV61" s="69"/>
      <c r="AW61" s="92"/>
      <c r="AX61" s="112"/>
      <c r="AY61" s="110"/>
      <c r="AZ61" s="110"/>
      <c r="BA61" s="111"/>
      <c r="BB61" s="70"/>
      <c r="BC61" s="69"/>
      <c r="BD61" s="69"/>
      <c r="BE61" s="92"/>
      <c r="BF61" s="418" t="s">
        <v>63</v>
      </c>
      <c r="BG61" s="418"/>
      <c r="BH61" s="418"/>
      <c r="BI61" s="419"/>
    </row>
    <row r="62" spans="1:61" s="15" customFormat="1" ht="12" customHeight="1" x14ac:dyDescent="0.25">
      <c r="A62" s="193" t="s">
        <v>70</v>
      </c>
      <c r="B62" s="194"/>
      <c r="C62" s="194"/>
      <c r="D62" s="146" t="s">
        <v>106</v>
      </c>
      <c r="E62" s="146"/>
      <c r="F62" s="184" t="s">
        <v>150</v>
      </c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5"/>
      <c r="AB62" s="141">
        <v>8</v>
      </c>
      <c r="AC62" s="142"/>
      <c r="AD62" s="143">
        <v>240</v>
      </c>
      <c r="AE62" s="140"/>
      <c r="AF62" s="140">
        <v>120</v>
      </c>
      <c r="AG62" s="140"/>
      <c r="AH62" s="146">
        <v>0</v>
      </c>
      <c r="AI62" s="146"/>
      <c r="AJ62" s="146">
        <v>120</v>
      </c>
      <c r="AK62" s="146"/>
      <c r="AL62" s="146">
        <v>0</v>
      </c>
      <c r="AM62" s="146"/>
      <c r="AN62" s="146">
        <v>120</v>
      </c>
      <c r="AO62" s="144"/>
      <c r="AP62" s="83"/>
      <c r="AQ62" s="69"/>
      <c r="AR62" s="69"/>
      <c r="AS62" s="92"/>
      <c r="AT62" s="70"/>
      <c r="AU62" s="69"/>
      <c r="AV62" s="69">
        <v>8</v>
      </c>
      <c r="AW62" s="92">
        <v>8</v>
      </c>
      <c r="AX62" s="112"/>
      <c r="AY62" s="110"/>
      <c r="AZ62" s="110"/>
      <c r="BA62" s="111"/>
      <c r="BB62" s="70"/>
      <c r="BC62" s="69"/>
      <c r="BD62" s="69"/>
      <c r="BE62" s="92"/>
      <c r="BF62" s="418" t="s">
        <v>63</v>
      </c>
      <c r="BG62" s="418"/>
      <c r="BH62" s="418"/>
      <c r="BI62" s="419"/>
    </row>
    <row r="63" spans="1:61" s="15" customFormat="1" ht="12" customHeight="1" x14ac:dyDescent="0.25">
      <c r="A63" s="193" t="s">
        <v>70</v>
      </c>
      <c r="B63" s="194"/>
      <c r="C63" s="194"/>
      <c r="D63" s="146" t="s">
        <v>107</v>
      </c>
      <c r="E63" s="146"/>
      <c r="F63" s="184" t="s">
        <v>151</v>
      </c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5"/>
      <c r="AB63" s="141">
        <v>6</v>
      </c>
      <c r="AC63" s="142"/>
      <c r="AD63" s="143">
        <v>180</v>
      </c>
      <c r="AE63" s="140"/>
      <c r="AF63" s="140">
        <v>90</v>
      </c>
      <c r="AG63" s="140"/>
      <c r="AH63" s="146">
        <v>0</v>
      </c>
      <c r="AI63" s="146"/>
      <c r="AJ63" s="146">
        <v>90</v>
      </c>
      <c r="AK63" s="146"/>
      <c r="AL63" s="146">
        <v>0</v>
      </c>
      <c r="AM63" s="146"/>
      <c r="AN63" s="146">
        <v>90</v>
      </c>
      <c r="AO63" s="144"/>
      <c r="AP63" s="83"/>
      <c r="AQ63" s="69"/>
      <c r="AR63" s="69"/>
      <c r="AS63" s="92"/>
      <c r="AT63" s="70"/>
      <c r="AU63" s="69"/>
      <c r="AV63" s="69"/>
      <c r="AW63" s="92"/>
      <c r="AX63" s="112">
        <v>6</v>
      </c>
      <c r="AY63" s="110">
        <v>6</v>
      </c>
      <c r="AZ63" s="110"/>
      <c r="BA63" s="111"/>
      <c r="BB63" s="70"/>
      <c r="BC63" s="69"/>
      <c r="BD63" s="69"/>
      <c r="BE63" s="92"/>
      <c r="BF63" s="162" t="s">
        <v>63</v>
      </c>
      <c r="BG63" s="162"/>
      <c r="BH63" s="162"/>
      <c r="BI63" s="163"/>
    </row>
    <row r="64" spans="1:61" s="15" customFormat="1" ht="12" customHeight="1" x14ac:dyDescent="0.25">
      <c r="A64" s="193" t="s">
        <v>70</v>
      </c>
      <c r="B64" s="194"/>
      <c r="C64" s="194"/>
      <c r="D64" s="146" t="s">
        <v>86</v>
      </c>
      <c r="E64" s="146"/>
      <c r="F64" s="184" t="s">
        <v>152</v>
      </c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5"/>
      <c r="AB64" s="141">
        <v>10</v>
      </c>
      <c r="AC64" s="142"/>
      <c r="AD64" s="143">
        <f t="shared" si="15"/>
        <v>300</v>
      </c>
      <c r="AE64" s="140"/>
      <c r="AF64" s="140">
        <f t="shared" si="16"/>
        <v>150</v>
      </c>
      <c r="AG64" s="140"/>
      <c r="AH64" s="146">
        <v>0</v>
      </c>
      <c r="AI64" s="146"/>
      <c r="AJ64" s="146">
        <v>150</v>
      </c>
      <c r="AK64" s="146"/>
      <c r="AL64" s="146">
        <v>0</v>
      </c>
      <c r="AM64" s="146"/>
      <c r="AN64" s="146">
        <v>150</v>
      </c>
      <c r="AO64" s="144"/>
      <c r="AP64" s="83"/>
      <c r="AQ64" s="69"/>
      <c r="AR64" s="69"/>
      <c r="AS64" s="92"/>
      <c r="AT64" s="70"/>
      <c r="AU64" s="69"/>
      <c r="AV64" s="69"/>
      <c r="AW64" s="92"/>
      <c r="AX64" s="112"/>
      <c r="AY64" s="110"/>
      <c r="AZ64" s="110">
        <v>10</v>
      </c>
      <c r="BA64" s="111">
        <v>10</v>
      </c>
      <c r="BB64" s="70"/>
      <c r="BC64" s="69"/>
      <c r="BD64" s="69"/>
      <c r="BE64" s="92"/>
      <c r="BF64" s="162" t="s">
        <v>63</v>
      </c>
      <c r="BG64" s="162"/>
      <c r="BH64" s="162"/>
      <c r="BI64" s="163"/>
    </row>
    <row r="65" spans="1:61" s="15" customFormat="1" ht="11.25" customHeight="1" x14ac:dyDescent="0.25">
      <c r="A65" s="193" t="s">
        <v>70</v>
      </c>
      <c r="B65" s="194"/>
      <c r="C65" s="194"/>
      <c r="D65" s="146" t="s">
        <v>108</v>
      </c>
      <c r="E65" s="146"/>
      <c r="F65" s="184" t="s">
        <v>153</v>
      </c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5"/>
      <c r="AB65" s="141">
        <v>10</v>
      </c>
      <c r="AC65" s="142"/>
      <c r="AD65" s="143">
        <v>300</v>
      </c>
      <c r="AE65" s="140"/>
      <c r="AF65" s="140">
        <v>116</v>
      </c>
      <c r="AG65" s="140"/>
      <c r="AH65" s="146">
        <v>0</v>
      </c>
      <c r="AI65" s="146"/>
      <c r="AJ65" s="146">
        <v>116</v>
      </c>
      <c r="AK65" s="146"/>
      <c r="AL65" s="146">
        <v>0</v>
      </c>
      <c r="AM65" s="146"/>
      <c r="AN65" s="146">
        <v>184</v>
      </c>
      <c r="AO65" s="144"/>
      <c r="AP65" s="83"/>
      <c r="AQ65" s="69"/>
      <c r="AR65" s="69"/>
      <c r="AS65" s="92"/>
      <c r="AT65" s="70"/>
      <c r="AU65" s="69"/>
      <c r="AV65" s="69"/>
      <c r="AW65" s="92"/>
      <c r="AX65" s="112"/>
      <c r="AY65" s="110"/>
      <c r="AZ65" s="110"/>
      <c r="BA65" s="111"/>
      <c r="BB65" s="70">
        <v>10</v>
      </c>
      <c r="BC65" s="69">
        <v>9</v>
      </c>
      <c r="BD65" s="69"/>
      <c r="BE65" s="92"/>
      <c r="BF65" s="162" t="s">
        <v>63</v>
      </c>
      <c r="BG65" s="162"/>
      <c r="BH65" s="162"/>
      <c r="BI65" s="163"/>
    </row>
    <row r="66" spans="1:61" s="15" customFormat="1" ht="12" customHeight="1" x14ac:dyDescent="0.25">
      <c r="A66" s="193" t="s">
        <v>70</v>
      </c>
      <c r="B66" s="194"/>
      <c r="C66" s="194"/>
      <c r="D66" s="146" t="s">
        <v>109</v>
      </c>
      <c r="E66" s="146"/>
      <c r="F66" s="184" t="s">
        <v>154</v>
      </c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5"/>
      <c r="AB66" s="141">
        <v>3</v>
      </c>
      <c r="AC66" s="142"/>
      <c r="AD66" s="143">
        <f t="shared" si="15"/>
        <v>90</v>
      </c>
      <c r="AE66" s="140"/>
      <c r="AF66" s="140">
        <f t="shared" si="16"/>
        <v>44</v>
      </c>
      <c r="AG66" s="140"/>
      <c r="AH66" s="146">
        <v>0</v>
      </c>
      <c r="AI66" s="146"/>
      <c r="AJ66" s="146">
        <v>44</v>
      </c>
      <c r="AK66" s="146"/>
      <c r="AL66" s="146">
        <v>0</v>
      </c>
      <c r="AM66" s="146"/>
      <c r="AN66" s="146">
        <v>46</v>
      </c>
      <c r="AO66" s="144"/>
      <c r="AP66" s="83">
        <v>3</v>
      </c>
      <c r="AQ66" s="69">
        <v>3</v>
      </c>
      <c r="AR66" s="69"/>
      <c r="AS66" s="92"/>
      <c r="AT66" s="70"/>
      <c r="AU66" s="69"/>
      <c r="AV66" s="69"/>
      <c r="AW66" s="92"/>
      <c r="AX66" s="112"/>
      <c r="AY66" s="110"/>
      <c r="AZ66" s="110"/>
      <c r="BA66" s="111"/>
      <c r="BB66" s="70"/>
      <c r="BC66" s="69"/>
      <c r="BD66" s="69"/>
      <c r="BE66" s="92"/>
      <c r="BF66" s="162" t="s">
        <v>62</v>
      </c>
      <c r="BG66" s="162"/>
      <c r="BH66" s="162"/>
      <c r="BI66" s="163"/>
    </row>
    <row r="67" spans="1:61" s="15" customFormat="1" ht="12" customHeight="1" x14ac:dyDescent="0.25">
      <c r="A67" s="193" t="s">
        <v>70</v>
      </c>
      <c r="B67" s="194"/>
      <c r="C67" s="194"/>
      <c r="D67" s="146" t="s">
        <v>83</v>
      </c>
      <c r="E67" s="146"/>
      <c r="F67" s="184" t="s">
        <v>155</v>
      </c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5"/>
      <c r="AB67" s="141">
        <v>3</v>
      </c>
      <c r="AC67" s="142"/>
      <c r="AD67" s="143">
        <f t="shared" si="15"/>
        <v>90</v>
      </c>
      <c r="AE67" s="140"/>
      <c r="AF67" s="140">
        <f t="shared" si="16"/>
        <v>44</v>
      </c>
      <c r="AG67" s="140"/>
      <c r="AH67" s="146">
        <v>0</v>
      </c>
      <c r="AI67" s="146"/>
      <c r="AJ67" s="146">
        <v>44</v>
      </c>
      <c r="AK67" s="146"/>
      <c r="AL67" s="146">
        <v>0</v>
      </c>
      <c r="AM67" s="146"/>
      <c r="AN67" s="146">
        <v>46</v>
      </c>
      <c r="AO67" s="144"/>
      <c r="AP67" s="83"/>
      <c r="AQ67" s="69"/>
      <c r="AR67" s="69">
        <v>3</v>
      </c>
      <c r="AS67" s="92">
        <v>3</v>
      </c>
      <c r="AT67" s="70"/>
      <c r="AU67" s="69"/>
      <c r="AV67" s="69"/>
      <c r="AW67" s="92"/>
      <c r="AX67" s="112"/>
      <c r="AY67" s="110"/>
      <c r="AZ67" s="110"/>
      <c r="BA67" s="111"/>
      <c r="BB67" s="70"/>
      <c r="BC67" s="69"/>
      <c r="BD67" s="69"/>
      <c r="BE67" s="92"/>
      <c r="BF67" s="162" t="s">
        <v>62</v>
      </c>
      <c r="BG67" s="162"/>
      <c r="BH67" s="162"/>
      <c r="BI67" s="163"/>
    </row>
    <row r="68" spans="1:61" s="15" customFormat="1" ht="12" customHeight="1" x14ac:dyDescent="0.25">
      <c r="A68" s="193" t="s">
        <v>70</v>
      </c>
      <c r="B68" s="194"/>
      <c r="C68" s="194"/>
      <c r="D68" s="146" t="s">
        <v>77</v>
      </c>
      <c r="E68" s="146"/>
      <c r="F68" s="184" t="s">
        <v>156</v>
      </c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5"/>
      <c r="AB68" s="141">
        <v>5</v>
      </c>
      <c r="AC68" s="142"/>
      <c r="AD68" s="143">
        <v>150</v>
      </c>
      <c r="AE68" s="140"/>
      <c r="AF68" s="140">
        <v>74</v>
      </c>
      <c r="AG68" s="140"/>
      <c r="AH68" s="146">
        <v>0</v>
      </c>
      <c r="AI68" s="146"/>
      <c r="AJ68" s="146">
        <v>74</v>
      </c>
      <c r="AK68" s="146"/>
      <c r="AL68" s="146">
        <v>0</v>
      </c>
      <c r="AM68" s="146"/>
      <c r="AN68" s="146">
        <v>76</v>
      </c>
      <c r="AO68" s="144"/>
      <c r="AP68" s="83"/>
      <c r="AQ68" s="69"/>
      <c r="AR68" s="69"/>
      <c r="AS68" s="92"/>
      <c r="AT68" s="70">
        <v>5</v>
      </c>
      <c r="AU68" s="69">
        <v>5</v>
      </c>
      <c r="AV68" s="69"/>
      <c r="AW68" s="92"/>
      <c r="AX68" s="112"/>
      <c r="AY68" s="110"/>
      <c r="AZ68" s="110"/>
      <c r="BA68" s="111"/>
      <c r="BB68" s="70"/>
      <c r="BC68" s="69"/>
      <c r="BD68" s="69"/>
      <c r="BE68" s="92"/>
      <c r="BF68" s="162" t="s">
        <v>62</v>
      </c>
      <c r="BG68" s="162"/>
      <c r="BH68" s="162"/>
      <c r="BI68" s="163"/>
    </row>
    <row r="69" spans="1:61" s="15" customFormat="1" ht="12" customHeight="1" x14ac:dyDescent="0.25">
      <c r="A69" s="193" t="s">
        <v>70</v>
      </c>
      <c r="B69" s="194"/>
      <c r="C69" s="194"/>
      <c r="D69" s="146" t="s">
        <v>84</v>
      </c>
      <c r="E69" s="146"/>
      <c r="F69" s="184" t="s">
        <v>157</v>
      </c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5"/>
      <c r="AB69" s="141">
        <v>4</v>
      </c>
      <c r="AC69" s="142"/>
      <c r="AD69" s="143">
        <f t="shared" si="15"/>
        <v>120</v>
      </c>
      <c r="AE69" s="140"/>
      <c r="AF69" s="140">
        <f t="shared" si="16"/>
        <v>60</v>
      </c>
      <c r="AG69" s="140"/>
      <c r="AH69" s="144">
        <v>0</v>
      </c>
      <c r="AI69" s="145"/>
      <c r="AJ69" s="146">
        <v>60</v>
      </c>
      <c r="AK69" s="146"/>
      <c r="AL69" s="146">
        <v>0</v>
      </c>
      <c r="AM69" s="146"/>
      <c r="AN69" s="146">
        <v>60</v>
      </c>
      <c r="AO69" s="144"/>
      <c r="AP69" s="83"/>
      <c r="AQ69" s="69"/>
      <c r="AR69" s="69"/>
      <c r="AS69" s="92"/>
      <c r="AT69" s="70"/>
      <c r="AU69" s="69"/>
      <c r="AV69" s="69">
        <v>4</v>
      </c>
      <c r="AW69" s="92">
        <v>4</v>
      </c>
      <c r="AX69" s="112"/>
      <c r="AY69" s="110"/>
      <c r="AZ69" s="110"/>
      <c r="BA69" s="111"/>
      <c r="BB69" s="70"/>
      <c r="BC69" s="69"/>
      <c r="BD69" s="69"/>
      <c r="BE69" s="92"/>
      <c r="BF69" s="162" t="s">
        <v>63</v>
      </c>
      <c r="BG69" s="162"/>
      <c r="BH69" s="162"/>
      <c r="BI69" s="163"/>
    </row>
    <row r="70" spans="1:61" s="15" customFormat="1" ht="12" customHeight="1" x14ac:dyDescent="0.25">
      <c r="A70" s="193" t="s">
        <v>70</v>
      </c>
      <c r="B70" s="194"/>
      <c r="C70" s="194"/>
      <c r="D70" s="146" t="s">
        <v>110</v>
      </c>
      <c r="E70" s="146"/>
      <c r="F70" s="184" t="s">
        <v>158</v>
      </c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5"/>
      <c r="AB70" s="141">
        <v>3</v>
      </c>
      <c r="AC70" s="142"/>
      <c r="AD70" s="143">
        <f t="shared" si="15"/>
        <v>90</v>
      </c>
      <c r="AE70" s="140"/>
      <c r="AF70" s="140">
        <f t="shared" si="16"/>
        <v>44</v>
      </c>
      <c r="AG70" s="140"/>
      <c r="AH70" s="144">
        <v>0</v>
      </c>
      <c r="AI70" s="145"/>
      <c r="AJ70" s="146">
        <v>44</v>
      </c>
      <c r="AK70" s="146"/>
      <c r="AL70" s="146">
        <v>0</v>
      </c>
      <c r="AM70" s="146"/>
      <c r="AN70" s="146">
        <v>46</v>
      </c>
      <c r="AO70" s="144"/>
      <c r="AP70" s="83">
        <v>3</v>
      </c>
      <c r="AQ70" s="69">
        <v>3</v>
      </c>
      <c r="AR70" s="69"/>
      <c r="AS70" s="92"/>
      <c r="AT70" s="70"/>
      <c r="AU70" s="69"/>
      <c r="AV70" s="69"/>
      <c r="AW70" s="92"/>
      <c r="AX70" s="112"/>
      <c r="AY70" s="110"/>
      <c r="AZ70" s="110"/>
      <c r="BA70" s="111"/>
      <c r="BB70" s="70"/>
      <c r="BC70" s="69"/>
      <c r="BD70" s="69"/>
      <c r="BE70" s="92"/>
      <c r="BF70" s="162" t="s">
        <v>62</v>
      </c>
      <c r="BG70" s="162"/>
      <c r="BH70" s="162"/>
      <c r="BI70" s="163"/>
    </row>
    <row r="71" spans="1:61" s="15" customFormat="1" ht="12" customHeight="1" x14ac:dyDescent="0.25">
      <c r="A71" s="193" t="s">
        <v>70</v>
      </c>
      <c r="B71" s="194"/>
      <c r="C71" s="194"/>
      <c r="D71" s="146" t="s">
        <v>111</v>
      </c>
      <c r="E71" s="146"/>
      <c r="F71" s="184" t="s">
        <v>159</v>
      </c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5"/>
      <c r="AB71" s="141">
        <v>3</v>
      </c>
      <c r="AC71" s="142"/>
      <c r="AD71" s="143">
        <f t="shared" si="15"/>
        <v>90</v>
      </c>
      <c r="AE71" s="140"/>
      <c r="AF71" s="140">
        <f t="shared" si="16"/>
        <v>44</v>
      </c>
      <c r="AG71" s="140"/>
      <c r="AH71" s="144">
        <v>0</v>
      </c>
      <c r="AI71" s="145"/>
      <c r="AJ71" s="146">
        <v>44</v>
      </c>
      <c r="AK71" s="146"/>
      <c r="AL71" s="146">
        <v>0</v>
      </c>
      <c r="AM71" s="146"/>
      <c r="AN71" s="146">
        <v>46</v>
      </c>
      <c r="AO71" s="144"/>
      <c r="AP71" s="83"/>
      <c r="AQ71" s="69"/>
      <c r="AR71" s="69">
        <v>3</v>
      </c>
      <c r="AS71" s="92">
        <v>3</v>
      </c>
      <c r="AT71" s="70"/>
      <c r="AU71" s="69"/>
      <c r="AV71" s="69"/>
      <c r="AW71" s="92"/>
      <c r="AX71" s="112"/>
      <c r="AY71" s="110"/>
      <c r="AZ71" s="110"/>
      <c r="BA71" s="111"/>
      <c r="BB71" s="70"/>
      <c r="BC71" s="69"/>
      <c r="BD71" s="69"/>
      <c r="BE71" s="92"/>
      <c r="BF71" s="162" t="s">
        <v>62</v>
      </c>
      <c r="BG71" s="162"/>
      <c r="BH71" s="162"/>
      <c r="BI71" s="163"/>
    </row>
    <row r="72" spans="1:61" s="15" customFormat="1" ht="12" customHeight="1" x14ac:dyDescent="0.25">
      <c r="A72" s="193" t="s">
        <v>70</v>
      </c>
      <c r="B72" s="194"/>
      <c r="C72" s="194"/>
      <c r="D72" s="146" t="s">
        <v>112</v>
      </c>
      <c r="E72" s="146"/>
      <c r="F72" s="184" t="s">
        <v>160</v>
      </c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  <c r="AB72" s="141">
        <v>5</v>
      </c>
      <c r="AC72" s="142"/>
      <c r="AD72" s="143">
        <v>150</v>
      </c>
      <c r="AE72" s="140"/>
      <c r="AF72" s="140">
        <v>74</v>
      </c>
      <c r="AG72" s="140"/>
      <c r="AH72" s="144">
        <v>0</v>
      </c>
      <c r="AI72" s="145"/>
      <c r="AJ72" s="146">
        <v>74</v>
      </c>
      <c r="AK72" s="146"/>
      <c r="AL72" s="146">
        <v>0</v>
      </c>
      <c r="AM72" s="146"/>
      <c r="AN72" s="146">
        <v>76</v>
      </c>
      <c r="AO72" s="144"/>
      <c r="AP72" s="83"/>
      <c r="AQ72" s="69"/>
      <c r="AR72" s="69"/>
      <c r="AS72" s="92"/>
      <c r="AT72" s="70">
        <v>5</v>
      </c>
      <c r="AU72" s="69">
        <v>5</v>
      </c>
      <c r="AV72" s="69"/>
      <c r="AW72" s="92"/>
      <c r="AX72" s="112"/>
      <c r="AY72" s="110"/>
      <c r="AZ72" s="110"/>
      <c r="BA72" s="111"/>
      <c r="BB72" s="70"/>
      <c r="BC72" s="69"/>
      <c r="BD72" s="69"/>
      <c r="BE72" s="92"/>
      <c r="BF72" s="162" t="s">
        <v>62</v>
      </c>
      <c r="BG72" s="162"/>
      <c r="BH72" s="162"/>
      <c r="BI72" s="163"/>
    </row>
    <row r="73" spans="1:61" s="15" customFormat="1" ht="12" customHeight="1" x14ac:dyDescent="0.25">
      <c r="A73" s="193" t="s">
        <v>70</v>
      </c>
      <c r="B73" s="194"/>
      <c r="C73" s="194"/>
      <c r="D73" s="146" t="s">
        <v>113</v>
      </c>
      <c r="E73" s="146"/>
      <c r="F73" s="184" t="s">
        <v>161</v>
      </c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5"/>
      <c r="AB73" s="141">
        <v>4</v>
      </c>
      <c r="AC73" s="142"/>
      <c r="AD73" s="143">
        <f t="shared" si="15"/>
        <v>120</v>
      </c>
      <c r="AE73" s="140"/>
      <c r="AF73" s="140">
        <f t="shared" si="16"/>
        <v>60</v>
      </c>
      <c r="AG73" s="140"/>
      <c r="AH73" s="144">
        <v>0</v>
      </c>
      <c r="AI73" s="145"/>
      <c r="AJ73" s="146">
        <v>60</v>
      </c>
      <c r="AK73" s="146"/>
      <c r="AL73" s="146">
        <v>0</v>
      </c>
      <c r="AM73" s="146"/>
      <c r="AN73" s="146">
        <v>60</v>
      </c>
      <c r="AO73" s="144"/>
      <c r="AP73" s="83"/>
      <c r="AQ73" s="69"/>
      <c r="AR73" s="69"/>
      <c r="AS73" s="92"/>
      <c r="AT73" s="70"/>
      <c r="AU73" s="69"/>
      <c r="AV73" s="69">
        <v>4</v>
      </c>
      <c r="AW73" s="92">
        <v>4</v>
      </c>
      <c r="AX73" s="112"/>
      <c r="AY73" s="110"/>
      <c r="AZ73" s="110"/>
      <c r="BA73" s="111"/>
      <c r="BB73" s="70"/>
      <c r="BC73" s="69"/>
      <c r="BD73" s="69"/>
      <c r="BE73" s="92"/>
      <c r="BF73" s="162" t="s">
        <v>63</v>
      </c>
      <c r="BG73" s="162"/>
      <c r="BH73" s="162"/>
      <c r="BI73" s="163"/>
    </row>
    <row r="74" spans="1:61" s="15" customFormat="1" ht="12" customHeight="1" x14ac:dyDescent="0.25">
      <c r="A74" s="193" t="s">
        <v>70</v>
      </c>
      <c r="B74" s="194"/>
      <c r="C74" s="194"/>
      <c r="D74" s="146" t="s">
        <v>182</v>
      </c>
      <c r="E74" s="146"/>
      <c r="F74" s="184" t="s">
        <v>140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5"/>
      <c r="AB74" s="141">
        <v>3</v>
      </c>
      <c r="AC74" s="142"/>
      <c r="AD74" s="143">
        <f t="shared" si="15"/>
        <v>90</v>
      </c>
      <c r="AE74" s="140"/>
      <c r="AF74" s="140">
        <f t="shared" si="16"/>
        <v>44</v>
      </c>
      <c r="AG74" s="140"/>
      <c r="AH74" s="144">
        <v>0</v>
      </c>
      <c r="AI74" s="145"/>
      <c r="AJ74" s="146">
        <v>44</v>
      </c>
      <c r="AK74" s="146"/>
      <c r="AL74" s="146">
        <v>0</v>
      </c>
      <c r="AM74" s="146"/>
      <c r="AN74" s="146">
        <v>46</v>
      </c>
      <c r="AO74" s="144"/>
      <c r="AP74" s="83"/>
      <c r="AQ74" s="69"/>
      <c r="AR74" s="69">
        <v>3</v>
      </c>
      <c r="AS74" s="92">
        <v>3</v>
      </c>
      <c r="AT74" s="70"/>
      <c r="AU74" s="69"/>
      <c r="AV74" s="69"/>
      <c r="AW74" s="92"/>
      <c r="AX74" s="112"/>
      <c r="AY74" s="110"/>
      <c r="AZ74" s="110"/>
      <c r="BA74" s="111"/>
      <c r="BB74" s="70"/>
      <c r="BC74" s="69"/>
      <c r="BD74" s="69"/>
      <c r="BE74" s="92"/>
      <c r="BF74" s="162" t="s">
        <v>62</v>
      </c>
      <c r="BG74" s="162"/>
      <c r="BH74" s="162"/>
      <c r="BI74" s="163"/>
    </row>
    <row r="75" spans="1:61" s="15" customFormat="1" ht="12" customHeight="1" x14ac:dyDescent="0.25">
      <c r="A75" s="193" t="s">
        <v>70</v>
      </c>
      <c r="B75" s="194"/>
      <c r="C75" s="194"/>
      <c r="D75" s="146" t="s">
        <v>183</v>
      </c>
      <c r="E75" s="146"/>
      <c r="F75" s="184" t="s">
        <v>141</v>
      </c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5"/>
      <c r="AB75" s="141">
        <v>4</v>
      </c>
      <c r="AC75" s="142"/>
      <c r="AD75" s="143">
        <f t="shared" si="15"/>
        <v>120</v>
      </c>
      <c r="AE75" s="140"/>
      <c r="AF75" s="140">
        <f t="shared" si="16"/>
        <v>60</v>
      </c>
      <c r="AG75" s="140"/>
      <c r="AH75" s="144">
        <v>0</v>
      </c>
      <c r="AI75" s="145"/>
      <c r="AJ75" s="146">
        <v>60</v>
      </c>
      <c r="AK75" s="146"/>
      <c r="AL75" s="146">
        <v>0</v>
      </c>
      <c r="AM75" s="146"/>
      <c r="AN75" s="146">
        <v>60</v>
      </c>
      <c r="AO75" s="144"/>
      <c r="AP75" s="83"/>
      <c r="AQ75" s="69"/>
      <c r="AR75" s="69"/>
      <c r="AS75" s="92"/>
      <c r="AT75" s="70">
        <v>4</v>
      </c>
      <c r="AU75" s="69">
        <v>4</v>
      </c>
      <c r="AV75" s="69"/>
      <c r="AW75" s="92"/>
      <c r="AX75" s="112"/>
      <c r="AY75" s="110"/>
      <c r="AZ75" s="110"/>
      <c r="BA75" s="111"/>
      <c r="BB75" s="70"/>
      <c r="BC75" s="69"/>
      <c r="BD75" s="69"/>
      <c r="BE75" s="92"/>
      <c r="BF75" s="162" t="s">
        <v>62</v>
      </c>
      <c r="BG75" s="162"/>
      <c r="BH75" s="162"/>
      <c r="BI75" s="163"/>
    </row>
    <row r="76" spans="1:61" s="15" customFormat="1" ht="12" customHeight="1" x14ac:dyDescent="0.25">
      <c r="A76" s="193" t="s">
        <v>70</v>
      </c>
      <c r="B76" s="194"/>
      <c r="C76" s="194"/>
      <c r="D76" s="146" t="s">
        <v>114</v>
      </c>
      <c r="E76" s="146"/>
      <c r="F76" s="184" t="s">
        <v>142</v>
      </c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5"/>
      <c r="AB76" s="141">
        <v>4</v>
      </c>
      <c r="AC76" s="142"/>
      <c r="AD76" s="143">
        <f t="shared" si="15"/>
        <v>120</v>
      </c>
      <c r="AE76" s="140"/>
      <c r="AF76" s="140">
        <f t="shared" si="16"/>
        <v>60</v>
      </c>
      <c r="AG76" s="140"/>
      <c r="AH76" s="146">
        <v>0</v>
      </c>
      <c r="AI76" s="146"/>
      <c r="AJ76" s="146">
        <v>60</v>
      </c>
      <c r="AK76" s="146"/>
      <c r="AL76" s="146">
        <v>0</v>
      </c>
      <c r="AM76" s="146"/>
      <c r="AN76" s="146">
        <v>60</v>
      </c>
      <c r="AO76" s="144"/>
      <c r="AP76" s="83"/>
      <c r="AQ76" s="69"/>
      <c r="AR76" s="69"/>
      <c r="AS76" s="92"/>
      <c r="AT76" s="70"/>
      <c r="AU76" s="69"/>
      <c r="AV76" s="69">
        <v>4</v>
      </c>
      <c r="AW76" s="92">
        <v>4</v>
      </c>
      <c r="AX76" s="112"/>
      <c r="AY76" s="110"/>
      <c r="AZ76" s="110"/>
      <c r="BA76" s="111"/>
      <c r="BB76" s="70"/>
      <c r="BC76" s="69"/>
      <c r="BD76" s="69"/>
      <c r="BE76" s="92"/>
      <c r="BF76" s="162" t="s">
        <v>62</v>
      </c>
      <c r="BG76" s="162"/>
      <c r="BH76" s="162"/>
      <c r="BI76" s="163"/>
    </row>
    <row r="77" spans="1:61" s="15" customFormat="1" ht="12" customHeight="1" x14ac:dyDescent="0.25">
      <c r="A77" s="193" t="s">
        <v>70</v>
      </c>
      <c r="B77" s="194"/>
      <c r="C77" s="194"/>
      <c r="D77" s="146" t="s">
        <v>184</v>
      </c>
      <c r="E77" s="146"/>
      <c r="F77" s="184" t="s">
        <v>143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5"/>
      <c r="AB77" s="141">
        <v>5</v>
      </c>
      <c r="AC77" s="142"/>
      <c r="AD77" s="143">
        <v>150</v>
      </c>
      <c r="AE77" s="140"/>
      <c r="AF77" s="140">
        <v>74</v>
      </c>
      <c r="AG77" s="140"/>
      <c r="AH77" s="146">
        <v>0</v>
      </c>
      <c r="AI77" s="146"/>
      <c r="AJ77" s="146">
        <v>74</v>
      </c>
      <c r="AK77" s="146"/>
      <c r="AL77" s="146">
        <v>0</v>
      </c>
      <c r="AM77" s="146"/>
      <c r="AN77" s="146">
        <v>76</v>
      </c>
      <c r="AO77" s="144"/>
      <c r="AP77" s="83"/>
      <c r="AQ77" s="69"/>
      <c r="AR77" s="69"/>
      <c r="AS77" s="92"/>
      <c r="AT77" s="70"/>
      <c r="AU77" s="69"/>
      <c r="AV77" s="69"/>
      <c r="AW77" s="92"/>
      <c r="AX77" s="112">
        <v>5</v>
      </c>
      <c r="AY77" s="110">
        <v>5</v>
      </c>
      <c r="AZ77" s="110"/>
      <c r="BA77" s="111"/>
      <c r="BB77" s="70"/>
      <c r="BC77" s="69"/>
      <c r="BD77" s="69"/>
      <c r="BE77" s="92"/>
      <c r="BF77" s="162" t="s">
        <v>62</v>
      </c>
      <c r="BG77" s="162"/>
      <c r="BH77" s="162"/>
      <c r="BI77" s="163"/>
    </row>
    <row r="78" spans="1:61" s="15" customFormat="1" ht="12" customHeight="1" x14ac:dyDescent="0.25">
      <c r="A78" s="193" t="s">
        <v>70</v>
      </c>
      <c r="B78" s="194"/>
      <c r="C78" s="194"/>
      <c r="D78" s="146" t="s">
        <v>115</v>
      </c>
      <c r="E78" s="146"/>
      <c r="F78" s="184" t="s">
        <v>144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5"/>
      <c r="AB78" s="141">
        <v>5</v>
      </c>
      <c r="AC78" s="142"/>
      <c r="AD78" s="143">
        <v>150</v>
      </c>
      <c r="AE78" s="140"/>
      <c r="AF78" s="140">
        <v>74</v>
      </c>
      <c r="AG78" s="140"/>
      <c r="AH78" s="146">
        <v>0</v>
      </c>
      <c r="AI78" s="146"/>
      <c r="AJ78" s="146">
        <v>74</v>
      </c>
      <c r="AK78" s="146"/>
      <c r="AL78" s="146">
        <v>0</v>
      </c>
      <c r="AM78" s="146"/>
      <c r="AN78" s="146">
        <v>76</v>
      </c>
      <c r="AO78" s="144"/>
      <c r="AP78" s="83"/>
      <c r="AQ78" s="69"/>
      <c r="AR78" s="69"/>
      <c r="AS78" s="92"/>
      <c r="AT78" s="70"/>
      <c r="AU78" s="69"/>
      <c r="AV78" s="69"/>
      <c r="AW78" s="92"/>
      <c r="AX78" s="112"/>
      <c r="AY78" s="110"/>
      <c r="AZ78" s="110">
        <v>5</v>
      </c>
      <c r="BA78" s="111">
        <v>5</v>
      </c>
      <c r="BB78" s="70"/>
      <c r="BC78" s="69"/>
      <c r="BD78" s="69"/>
      <c r="BE78" s="92"/>
      <c r="BF78" s="162" t="s">
        <v>63</v>
      </c>
      <c r="BG78" s="162"/>
      <c r="BH78" s="162"/>
      <c r="BI78" s="163"/>
    </row>
    <row r="79" spans="1:61" s="15" customFormat="1" ht="12" customHeight="1" x14ac:dyDescent="0.25">
      <c r="A79" s="193" t="s">
        <v>70</v>
      </c>
      <c r="B79" s="194"/>
      <c r="C79" s="194"/>
      <c r="D79" s="146" t="s">
        <v>116</v>
      </c>
      <c r="E79" s="146"/>
      <c r="F79" s="184" t="s">
        <v>145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5"/>
      <c r="AB79" s="141">
        <v>5</v>
      </c>
      <c r="AC79" s="142"/>
      <c r="AD79" s="143">
        <f t="shared" si="15"/>
        <v>150</v>
      </c>
      <c r="AE79" s="140"/>
      <c r="AF79" s="140">
        <v>64</v>
      </c>
      <c r="AG79" s="140"/>
      <c r="AH79" s="146">
        <v>0</v>
      </c>
      <c r="AI79" s="146"/>
      <c r="AJ79" s="146">
        <v>64</v>
      </c>
      <c r="AK79" s="146"/>
      <c r="AL79" s="146">
        <v>0</v>
      </c>
      <c r="AM79" s="146"/>
      <c r="AN79" s="146">
        <v>86</v>
      </c>
      <c r="AO79" s="144"/>
      <c r="AP79" s="83"/>
      <c r="AQ79" s="69"/>
      <c r="AR79" s="69"/>
      <c r="AS79" s="92"/>
      <c r="AT79" s="70"/>
      <c r="AU79" s="69"/>
      <c r="AV79" s="69"/>
      <c r="AW79" s="92"/>
      <c r="AX79" s="112"/>
      <c r="AY79" s="110"/>
      <c r="AZ79" s="110"/>
      <c r="BA79" s="111"/>
      <c r="BB79" s="70">
        <v>5</v>
      </c>
      <c r="BC79" s="69">
        <v>5</v>
      </c>
      <c r="BD79" s="69"/>
      <c r="BE79" s="92"/>
      <c r="BF79" s="162" t="s">
        <v>62</v>
      </c>
      <c r="BG79" s="162"/>
      <c r="BH79" s="162"/>
      <c r="BI79" s="163"/>
    </row>
    <row r="80" spans="1:61" s="15" customFormat="1" ht="12" customHeight="1" x14ac:dyDescent="0.25">
      <c r="A80" s="193" t="s">
        <v>70</v>
      </c>
      <c r="B80" s="194"/>
      <c r="C80" s="194"/>
      <c r="D80" s="146" t="s">
        <v>176</v>
      </c>
      <c r="E80" s="146"/>
      <c r="F80" s="184" t="s">
        <v>96</v>
      </c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5"/>
      <c r="AB80" s="141">
        <v>6</v>
      </c>
      <c r="AC80" s="142"/>
      <c r="AD80" s="143">
        <v>180</v>
      </c>
      <c r="AE80" s="140"/>
      <c r="AF80" s="140">
        <v>90</v>
      </c>
      <c r="AG80" s="140"/>
      <c r="AH80" s="146">
        <v>54</v>
      </c>
      <c r="AI80" s="146"/>
      <c r="AJ80" s="146">
        <v>36</v>
      </c>
      <c r="AK80" s="146"/>
      <c r="AL80" s="146">
        <v>0</v>
      </c>
      <c r="AM80" s="146"/>
      <c r="AN80" s="146">
        <v>90</v>
      </c>
      <c r="AO80" s="144"/>
      <c r="AP80" s="83"/>
      <c r="AQ80" s="69"/>
      <c r="AR80" s="69"/>
      <c r="AS80" s="92"/>
      <c r="AT80" s="70"/>
      <c r="AU80" s="69"/>
      <c r="AV80" s="69"/>
      <c r="AW80" s="92"/>
      <c r="AX80" s="112"/>
      <c r="AY80" s="110"/>
      <c r="AZ80" s="110">
        <v>6</v>
      </c>
      <c r="BA80" s="111">
        <v>6</v>
      </c>
      <c r="BB80" s="70"/>
      <c r="BC80" s="69"/>
      <c r="BD80" s="69"/>
      <c r="BE80" s="92"/>
      <c r="BF80" s="162" t="s">
        <v>63</v>
      </c>
      <c r="BG80" s="162"/>
      <c r="BH80" s="162"/>
      <c r="BI80" s="163"/>
    </row>
    <row r="81" spans="1:61" s="15" customFormat="1" ht="12" customHeight="1" x14ac:dyDescent="0.25">
      <c r="A81" s="193" t="s">
        <v>70</v>
      </c>
      <c r="B81" s="194"/>
      <c r="C81" s="194"/>
      <c r="D81" s="146" t="s">
        <v>175</v>
      </c>
      <c r="E81" s="146"/>
      <c r="F81" s="210" t="s">
        <v>181</v>
      </c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2"/>
      <c r="AB81" s="207">
        <v>4</v>
      </c>
      <c r="AC81" s="279"/>
      <c r="AD81" s="143">
        <f t="shared" si="15"/>
        <v>120</v>
      </c>
      <c r="AE81" s="140"/>
      <c r="AF81" s="140">
        <v>60</v>
      </c>
      <c r="AG81" s="140"/>
      <c r="AH81" s="144">
        <v>44</v>
      </c>
      <c r="AI81" s="186"/>
      <c r="AJ81" s="144">
        <v>16</v>
      </c>
      <c r="AK81" s="186"/>
      <c r="AL81" s="144">
        <v>0</v>
      </c>
      <c r="AM81" s="186"/>
      <c r="AN81" s="144">
        <v>60</v>
      </c>
      <c r="AO81" s="441"/>
      <c r="AP81" s="83"/>
      <c r="AQ81" s="69"/>
      <c r="AR81" s="69"/>
      <c r="AS81" s="92"/>
      <c r="AT81" s="70"/>
      <c r="AU81" s="69"/>
      <c r="AV81" s="69"/>
      <c r="AW81" s="92"/>
      <c r="AX81" s="112">
        <v>4</v>
      </c>
      <c r="AY81" s="110">
        <v>4</v>
      </c>
      <c r="AZ81" s="110"/>
      <c r="BA81" s="111"/>
      <c r="BB81" s="70"/>
      <c r="BC81" s="69"/>
      <c r="BD81" s="69"/>
      <c r="BE81" s="92"/>
      <c r="BF81" s="162" t="s">
        <v>62</v>
      </c>
      <c r="BG81" s="162"/>
      <c r="BH81" s="162"/>
      <c r="BI81" s="163"/>
    </row>
    <row r="82" spans="1:61" s="15" customFormat="1" ht="12" customHeight="1" x14ac:dyDescent="0.25">
      <c r="A82" s="193" t="s">
        <v>70</v>
      </c>
      <c r="B82" s="194"/>
      <c r="C82" s="194"/>
      <c r="D82" s="144" t="s">
        <v>117</v>
      </c>
      <c r="E82" s="145"/>
      <c r="F82" s="210" t="s">
        <v>177</v>
      </c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2"/>
      <c r="AB82" s="207">
        <v>5</v>
      </c>
      <c r="AC82" s="175"/>
      <c r="AD82" s="143">
        <v>150</v>
      </c>
      <c r="AE82" s="140"/>
      <c r="AF82" s="140">
        <v>52</v>
      </c>
      <c r="AG82" s="140"/>
      <c r="AH82" s="144">
        <v>40</v>
      </c>
      <c r="AI82" s="145"/>
      <c r="AJ82" s="144">
        <v>12</v>
      </c>
      <c r="AK82" s="145"/>
      <c r="AL82" s="144">
        <v>0</v>
      </c>
      <c r="AM82" s="145"/>
      <c r="AN82" s="144">
        <v>98</v>
      </c>
      <c r="AO82" s="175"/>
      <c r="AP82" s="83"/>
      <c r="AQ82" s="69"/>
      <c r="AR82" s="69"/>
      <c r="AS82" s="92"/>
      <c r="AT82" s="70"/>
      <c r="AU82" s="69"/>
      <c r="AV82" s="69"/>
      <c r="AW82" s="92"/>
      <c r="AX82" s="112"/>
      <c r="AY82" s="110"/>
      <c r="AZ82" s="110"/>
      <c r="BA82" s="111"/>
      <c r="BB82" s="70">
        <v>5</v>
      </c>
      <c r="BC82" s="69">
        <v>4</v>
      </c>
      <c r="BD82" s="69"/>
      <c r="BE82" s="92"/>
      <c r="BF82" s="162" t="s">
        <v>63</v>
      </c>
      <c r="BG82" s="162"/>
      <c r="BH82" s="162"/>
      <c r="BI82" s="163"/>
    </row>
    <row r="83" spans="1:61" s="15" customFormat="1" ht="12" customHeight="1" x14ac:dyDescent="0.25">
      <c r="A83" s="193" t="s">
        <v>70</v>
      </c>
      <c r="B83" s="194"/>
      <c r="C83" s="194"/>
      <c r="D83" s="144" t="s">
        <v>119</v>
      </c>
      <c r="E83" s="145"/>
      <c r="F83" s="210" t="s">
        <v>178</v>
      </c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2"/>
      <c r="AB83" s="207">
        <v>4</v>
      </c>
      <c r="AC83" s="175"/>
      <c r="AD83" s="143">
        <v>120</v>
      </c>
      <c r="AE83" s="140"/>
      <c r="AF83" s="140">
        <v>60</v>
      </c>
      <c r="AG83" s="140"/>
      <c r="AH83" s="144">
        <v>44</v>
      </c>
      <c r="AI83" s="145"/>
      <c r="AJ83" s="144">
        <v>16</v>
      </c>
      <c r="AK83" s="145"/>
      <c r="AL83" s="144">
        <v>0</v>
      </c>
      <c r="AM83" s="145"/>
      <c r="AN83" s="144">
        <v>60</v>
      </c>
      <c r="AO83" s="175"/>
      <c r="AP83" s="83"/>
      <c r="AQ83" s="69"/>
      <c r="AR83" s="69"/>
      <c r="AS83" s="92"/>
      <c r="AT83" s="70"/>
      <c r="AU83" s="69"/>
      <c r="AV83" s="69"/>
      <c r="AW83" s="92"/>
      <c r="AX83" s="112">
        <v>4</v>
      </c>
      <c r="AY83" s="110">
        <v>4</v>
      </c>
      <c r="AZ83" s="110"/>
      <c r="BA83" s="111"/>
      <c r="BB83" s="70"/>
      <c r="BC83" s="69"/>
      <c r="BD83" s="69"/>
      <c r="BE83" s="92"/>
      <c r="BF83" s="162" t="s">
        <v>63</v>
      </c>
      <c r="BG83" s="162"/>
      <c r="BH83" s="162"/>
      <c r="BI83" s="163"/>
    </row>
    <row r="84" spans="1:61" s="15" customFormat="1" ht="12" customHeight="1" x14ac:dyDescent="0.25">
      <c r="A84" s="193" t="s">
        <v>70</v>
      </c>
      <c r="B84" s="194"/>
      <c r="C84" s="194"/>
      <c r="D84" s="146" t="s">
        <v>120</v>
      </c>
      <c r="E84" s="146"/>
      <c r="F84" s="210" t="s">
        <v>170</v>
      </c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2"/>
      <c r="AB84" s="207">
        <v>4</v>
      </c>
      <c r="AC84" s="175"/>
      <c r="AD84" s="143">
        <v>120</v>
      </c>
      <c r="AE84" s="140"/>
      <c r="AF84" s="140">
        <v>60</v>
      </c>
      <c r="AG84" s="140"/>
      <c r="AH84" s="144">
        <v>44</v>
      </c>
      <c r="AI84" s="145"/>
      <c r="AJ84" s="144">
        <v>16</v>
      </c>
      <c r="AK84" s="145"/>
      <c r="AL84" s="144">
        <v>0</v>
      </c>
      <c r="AM84" s="145"/>
      <c r="AN84" s="144">
        <v>60</v>
      </c>
      <c r="AO84" s="178"/>
      <c r="AP84" s="83"/>
      <c r="AQ84" s="69"/>
      <c r="AR84" s="69"/>
      <c r="AS84" s="92"/>
      <c r="AT84" s="70"/>
      <c r="AU84" s="69"/>
      <c r="AV84" s="69">
        <v>4</v>
      </c>
      <c r="AW84" s="92">
        <v>4</v>
      </c>
      <c r="AX84" s="112"/>
      <c r="AY84" s="110"/>
      <c r="AZ84" s="110"/>
      <c r="BA84" s="111"/>
      <c r="BB84" s="70"/>
      <c r="BC84" s="69"/>
      <c r="BD84" s="69"/>
      <c r="BE84" s="92"/>
      <c r="BF84" s="162" t="s">
        <v>63</v>
      </c>
      <c r="BG84" s="162"/>
      <c r="BH84" s="162"/>
      <c r="BI84" s="163"/>
    </row>
    <row r="85" spans="1:61" s="15" customFormat="1" ht="12" customHeight="1" x14ac:dyDescent="0.25">
      <c r="A85" s="193" t="s">
        <v>70</v>
      </c>
      <c r="B85" s="194"/>
      <c r="C85" s="194"/>
      <c r="D85" s="146" t="s">
        <v>121</v>
      </c>
      <c r="E85" s="146"/>
      <c r="F85" s="210" t="s">
        <v>99</v>
      </c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2"/>
      <c r="AB85" s="207">
        <v>3</v>
      </c>
      <c r="AC85" s="175"/>
      <c r="AD85" s="143">
        <f t="shared" si="15"/>
        <v>90</v>
      </c>
      <c r="AE85" s="140"/>
      <c r="AF85" s="140">
        <v>44</v>
      </c>
      <c r="AG85" s="140"/>
      <c r="AH85" s="144">
        <v>30</v>
      </c>
      <c r="AI85" s="145"/>
      <c r="AJ85" s="144">
        <v>14</v>
      </c>
      <c r="AK85" s="145"/>
      <c r="AL85" s="144">
        <v>0</v>
      </c>
      <c r="AM85" s="145"/>
      <c r="AN85" s="144">
        <v>46</v>
      </c>
      <c r="AO85" s="178"/>
      <c r="AP85" s="83"/>
      <c r="AQ85" s="69"/>
      <c r="AR85" s="69"/>
      <c r="AS85" s="92"/>
      <c r="AT85" s="70"/>
      <c r="AU85" s="69"/>
      <c r="AV85" s="69"/>
      <c r="AW85" s="92"/>
      <c r="AX85" s="112">
        <v>3</v>
      </c>
      <c r="AY85" s="110">
        <v>3</v>
      </c>
      <c r="AZ85" s="110"/>
      <c r="BA85" s="111"/>
      <c r="BB85" s="70"/>
      <c r="BC85" s="69"/>
      <c r="BD85" s="69"/>
      <c r="BE85" s="92"/>
      <c r="BF85" s="162" t="s">
        <v>62</v>
      </c>
      <c r="BG85" s="162"/>
      <c r="BH85" s="162"/>
      <c r="BI85" s="163"/>
    </row>
    <row r="86" spans="1:61" s="15" customFormat="1" ht="12" customHeight="1" x14ac:dyDescent="0.25">
      <c r="A86" s="193" t="s">
        <v>210</v>
      </c>
      <c r="B86" s="194"/>
      <c r="C86" s="194"/>
      <c r="D86" s="146" t="s">
        <v>122</v>
      </c>
      <c r="E86" s="146"/>
      <c r="F86" s="218" t="s">
        <v>100</v>
      </c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20"/>
      <c r="AB86" s="207">
        <v>3</v>
      </c>
      <c r="AC86" s="175"/>
      <c r="AD86" s="143">
        <v>90</v>
      </c>
      <c r="AE86" s="140"/>
      <c r="AF86" s="140">
        <v>44</v>
      </c>
      <c r="AG86" s="140"/>
      <c r="AH86" s="144">
        <v>30</v>
      </c>
      <c r="AI86" s="145"/>
      <c r="AJ86" s="144">
        <v>14</v>
      </c>
      <c r="AK86" s="145"/>
      <c r="AL86" s="144">
        <v>0</v>
      </c>
      <c r="AM86" s="145"/>
      <c r="AN86" s="144">
        <v>46</v>
      </c>
      <c r="AO86" s="178"/>
      <c r="AP86" s="83"/>
      <c r="AQ86" s="69"/>
      <c r="AR86" s="69"/>
      <c r="AS86" s="92"/>
      <c r="AT86" s="70"/>
      <c r="AU86" s="69"/>
      <c r="AV86" s="69"/>
      <c r="AW86" s="92"/>
      <c r="AX86" s="112"/>
      <c r="AY86" s="110"/>
      <c r="AZ86" s="109">
        <v>3</v>
      </c>
      <c r="BA86" s="111">
        <v>3</v>
      </c>
      <c r="BB86" s="70"/>
      <c r="BC86" s="69"/>
      <c r="BD86" s="69"/>
      <c r="BE86" s="92"/>
      <c r="BF86" s="162" t="s">
        <v>189</v>
      </c>
      <c r="BG86" s="162"/>
      <c r="BH86" s="162"/>
      <c r="BI86" s="163"/>
    </row>
    <row r="87" spans="1:61" s="15" customFormat="1" ht="12" customHeight="1" x14ac:dyDescent="0.25">
      <c r="A87" s="193" t="s">
        <v>70</v>
      </c>
      <c r="B87" s="194"/>
      <c r="C87" s="194"/>
      <c r="D87" s="146" t="s">
        <v>185</v>
      </c>
      <c r="E87" s="146"/>
      <c r="F87" s="218" t="s">
        <v>241</v>
      </c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20"/>
      <c r="AB87" s="205">
        <v>4</v>
      </c>
      <c r="AC87" s="206"/>
      <c r="AD87" s="143">
        <v>120</v>
      </c>
      <c r="AE87" s="140"/>
      <c r="AF87" s="140">
        <v>60</v>
      </c>
      <c r="AG87" s="140"/>
      <c r="AH87" s="144">
        <v>46</v>
      </c>
      <c r="AI87" s="145"/>
      <c r="AJ87" s="144">
        <v>14</v>
      </c>
      <c r="AK87" s="145"/>
      <c r="AL87" s="144">
        <v>0</v>
      </c>
      <c r="AM87" s="145"/>
      <c r="AN87" s="144">
        <v>60</v>
      </c>
      <c r="AO87" s="178"/>
      <c r="AP87" s="93"/>
      <c r="AQ87" s="69"/>
      <c r="AR87" s="69"/>
      <c r="AS87" s="92"/>
      <c r="AT87" s="70"/>
      <c r="AU87" s="69"/>
      <c r="AV87" s="69">
        <v>4</v>
      </c>
      <c r="AW87" s="92">
        <v>4</v>
      </c>
      <c r="AX87" s="112"/>
      <c r="AY87" s="110"/>
      <c r="AZ87" s="110"/>
      <c r="BA87" s="111"/>
      <c r="BB87" s="70"/>
      <c r="BC87" s="69"/>
      <c r="BD87" s="69"/>
      <c r="BE87" s="92"/>
      <c r="BF87" s="162" t="s">
        <v>62</v>
      </c>
      <c r="BG87" s="162"/>
      <c r="BH87" s="162"/>
      <c r="BI87" s="163"/>
    </row>
    <row r="88" spans="1:61" s="15" customFormat="1" ht="12" customHeight="1" thickBot="1" x14ac:dyDescent="0.3">
      <c r="A88" s="197" t="s">
        <v>70</v>
      </c>
      <c r="B88" s="198"/>
      <c r="C88" s="198"/>
      <c r="D88" s="226" t="s">
        <v>118</v>
      </c>
      <c r="E88" s="226"/>
      <c r="F88" s="247" t="s">
        <v>101</v>
      </c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9"/>
      <c r="AB88" s="208">
        <v>4</v>
      </c>
      <c r="AC88" s="154"/>
      <c r="AD88" s="200">
        <v>120</v>
      </c>
      <c r="AE88" s="221"/>
      <c r="AF88" s="221">
        <v>52</v>
      </c>
      <c r="AG88" s="221"/>
      <c r="AH88" s="150">
        <v>26</v>
      </c>
      <c r="AI88" s="151"/>
      <c r="AJ88" s="150">
        <v>26</v>
      </c>
      <c r="AK88" s="151"/>
      <c r="AL88" s="150">
        <v>0</v>
      </c>
      <c r="AM88" s="151"/>
      <c r="AN88" s="181">
        <v>68</v>
      </c>
      <c r="AO88" s="181"/>
      <c r="AP88" s="93"/>
      <c r="AQ88" s="95"/>
      <c r="AR88" s="81"/>
      <c r="AS88" s="94"/>
      <c r="AT88" s="95"/>
      <c r="AU88" s="81"/>
      <c r="AV88" s="81"/>
      <c r="AW88" s="94"/>
      <c r="AX88" s="113"/>
      <c r="AY88" s="114"/>
      <c r="AZ88" s="114"/>
      <c r="BA88" s="115"/>
      <c r="BB88" s="95">
        <v>4</v>
      </c>
      <c r="BC88" s="81">
        <v>4</v>
      </c>
      <c r="BD88" s="81"/>
      <c r="BE88" s="94"/>
      <c r="BF88" s="156" t="s">
        <v>62</v>
      </c>
      <c r="BG88" s="156"/>
      <c r="BH88" s="156"/>
      <c r="BI88" s="157"/>
    </row>
    <row r="89" spans="1:61" s="8" customFormat="1" ht="18.75" customHeight="1" thickBot="1" x14ac:dyDescent="0.3">
      <c r="A89" s="187" t="s">
        <v>20</v>
      </c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9"/>
      <c r="AB89" s="190">
        <f>SUM(AB90:AC101)</f>
        <v>12</v>
      </c>
      <c r="AC89" s="167"/>
      <c r="AD89" s="191">
        <f t="shared" ref="AD89" si="17">SUM(AD90:AE101)</f>
        <v>360</v>
      </c>
      <c r="AE89" s="192"/>
      <c r="AF89" s="166">
        <f t="shared" ref="AF89" si="18">SUM(AF90:AG101)</f>
        <v>172</v>
      </c>
      <c r="AG89" s="167"/>
      <c r="AH89" s="166">
        <f t="shared" ref="AH89" si="19">SUM(AH90:AI101)</f>
        <v>64</v>
      </c>
      <c r="AI89" s="167"/>
      <c r="AJ89" s="166">
        <f t="shared" ref="AJ89" si="20">SUM(AJ90:AK101)</f>
        <v>108</v>
      </c>
      <c r="AK89" s="167"/>
      <c r="AL89" s="166">
        <f t="shared" ref="AL89" si="21">SUM(AL90:AM101)</f>
        <v>0</v>
      </c>
      <c r="AM89" s="167"/>
      <c r="AN89" s="166">
        <f t="shared" ref="AN89" si="22">SUM(AN90:AO101)</f>
        <v>188</v>
      </c>
      <c r="AO89" s="167"/>
      <c r="AP89" s="97">
        <f t="shared" ref="AP89:BE89" si="23">SUM(AP90:AP101)</f>
        <v>0</v>
      </c>
      <c r="AQ89" s="97">
        <f t="shared" si="23"/>
        <v>0</v>
      </c>
      <c r="AR89" s="97">
        <f t="shared" si="23"/>
        <v>0</v>
      </c>
      <c r="AS89" s="97">
        <f t="shared" si="23"/>
        <v>0</v>
      </c>
      <c r="AT89" s="97">
        <f t="shared" si="23"/>
        <v>0</v>
      </c>
      <c r="AU89" s="97">
        <f t="shared" si="23"/>
        <v>0</v>
      </c>
      <c r="AV89" s="97">
        <f t="shared" si="23"/>
        <v>0</v>
      </c>
      <c r="AW89" s="97">
        <f t="shared" si="23"/>
        <v>0</v>
      </c>
      <c r="AX89" s="122">
        <f t="shared" si="23"/>
        <v>4</v>
      </c>
      <c r="AY89" s="122">
        <f t="shared" si="23"/>
        <v>4</v>
      </c>
      <c r="AZ89" s="122">
        <f t="shared" si="23"/>
        <v>4</v>
      </c>
      <c r="BA89" s="122">
        <f t="shared" si="23"/>
        <v>4</v>
      </c>
      <c r="BB89" s="122">
        <f t="shared" si="23"/>
        <v>4</v>
      </c>
      <c r="BC89" s="122">
        <f t="shared" si="23"/>
        <v>4</v>
      </c>
      <c r="BD89" s="122">
        <f t="shared" si="23"/>
        <v>0</v>
      </c>
      <c r="BE89" s="122">
        <f t="shared" si="23"/>
        <v>0</v>
      </c>
      <c r="BF89" s="179"/>
      <c r="BG89" s="179"/>
      <c r="BH89" s="179"/>
      <c r="BI89" s="180"/>
    </row>
    <row r="90" spans="1:61" s="15" customFormat="1" ht="12" customHeight="1" x14ac:dyDescent="0.25">
      <c r="A90" s="242" t="s">
        <v>70</v>
      </c>
      <c r="B90" s="243"/>
      <c r="C90" s="243"/>
      <c r="D90" s="159" t="s">
        <v>135</v>
      </c>
      <c r="E90" s="225"/>
      <c r="F90" s="238" t="s">
        <v>146</v>
      </c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40"/>
      <c r="AB90" s="229">
        <v>2</v>
      </c>
      <c r="AC90" s="155"/>
      <c r="AD90" s="215">
        <v>60</v>
      </c>
      <c r="AE90" s="216"/>
      <c r="AF90" s="217">
        <v>30</v>
      </c>
      <c r="AG90" s="216"/>
      <c r="AH90" s="152">
        <v>16</v>
      </c>
      <c r="AI90" s="153"/>
      <c r="AJ90" s="152">
        <v>14</v>
      </c>
      <c r="AK90" s="153"/>
      <c r="AL90" s="152">
        <v>0</v>
      </c>
      <c r="AM90" s="153"/>
      <c r="AN90" s="152">
        <v>30</v>
      </c>
      <c r="AO90" s="155"/>
      <c r="AP90" s="141"/>
      <c r="AQ90" s="146"/>
      <c r="AR90" s="146"/>
      <c r="AS90" s="142"/>
      <c r="AT90" s="171"/>
      <c r="AU90" s="172"/>
      <c r="AV90" s="172"/>
      <c r="AW90" s="252"/>
      <c r="AX90" s="171">
        <v>2</v>
      </c>
      <c r="AY90" s="172">
        <v>2</v>
      </c>
      <c r="AZ90" s="172"/>
      <c r="BA90" s="252"/>
      <c r="BB90" s="171"/>
      <c r="BC90" s="172"/>
      <c r="BD90" s="172"/>
      <c r="BE90" s="252"/>
      <c r="BF90" s="160" t="s">
        <v>62</v>
      </c>
      <c r="BG90" s="160"/>
      <c r="BH90" s="160"/>
      <c r="BI90" s="161"/>
    </row>
    <row r="91" spans="1:61" s="15" customFormat="1" ht="12" customHeight="1" x14ac:dyDescent="0.25">
      <c r="A91" s="193" t="s">
        <v>70</v>
      </c>
      <c r="B91" s="194"/>
      <c r="C91" s="194"/>
      <c r="D91" s="145" t="s">
        <v>186</v>
      </c>
      <c r="E91" s="146"/>
      <c r="F91" s="210" t="s">
        <v>169</v>
      </c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2"/>
      <c r="AB91" s="209"/>
      <c r="AC91" s="173"/>
      <c r="AD91" s="204"/>
      <c r="AE91" s="202"/>
      <c r="AF91" s="201"/>
      <c r="AG91" s="202"/>
      <c r="AH91" s="158"/>
      <c r="AI91" s="159"/>
      <c r="AJ91" s="158"/>
      <c r="AK91" s="159"/>
      <c r="AL91" s="158"/>
      <c r="AM91" s="159"/>
      <c r="AN91" s="158"/>
      <c r="AO91" s="173"/>
      <c r="AP91" s="141"/>
      <c r="AQ91" s="146"/>
      <c r="AR91" s="146"/>
      <c r="AS91" s="142"/>
      <c r="AT91" s="141"/>
      <c r="AU91" s="146"/>
      <c r="AV91" s="146"/>
      <c r="AW91" s="142"/>
      <c r="AX91" s="141"/>
      <c r="AY91" s="146"/>
      <c r="AZ91" s="146"/>
      <c r="BA91" s="142"/>
      <c r="BB91" s="141"/>
      <c r="BC91" s="146"/>
      <c r="BD91" s="146"/>
      <c r="BE91" s="142"/>
      <c r="BF91" s="148"/>
      <c r="BG91" s="148"/>
      <c r="BH91" s="148"/>
      <c r="BI91" s="149"/>
    </row>
    <row r="92" spans="1:61" s="15" customFormat="1" ht="12" customHeight="1" x14ac:dyDescent="0.25">
      <c r="A92" s="193" t="s">
        <v>70</v>
      </c>
      <c r="B92" s="194"/>
      <c r="C92" s="194"/>
      <c r="D92" s="145" t="s">
        <v>187</v>
      </c>
      <c r="E92" s="146"/>
      <c r="F92" s="210" t="s">
        <v>171</v>
      </c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2"/>
      <c r="AB92" s="208">
        <v>2</v>
      </c>
      <c r="AC92" s="154"/>
      <c r="AD92" s="203">
        <v>60</v>
      </c>
      <c r="AE92" s="200"/>
      <c r="AF92" s="199">
        <v>30</v>
      </c>
      <c r="AG92" s="200"/>
      <c r="AH92" s="150">
        <v>0</v>
      </c>
      <c r="AI92" s="151"/>
      <c r="AJ92" s="150">
        <v>30</v>
      </c>
      <c r="AK92" s="151"/>
      <c r="AL92" s="150">
        <v>0</v>
      </c>
      <c r="AM92" s="151"/>
      <c r="AN92" s="150">
        <v>30</v>
      </c>
      <c r="AO92" s="154"/>
      <c r="AP92" s="141"/>
      <c r="AQ92" s="146"/>
      <c r="AR92" s="146"/>
      <c r="AS92" s="142"/>
      <c r="AT92" s="141"/>
      <c r="AU92" s="146"/>
      <c r="AV92" s="146"/>
      <c r="AW92" s="142"/>
      <c r="AX92" s="141">
        <v>2</v>
      </c>
      <c r="AY92" s="146">
        <v>2</v>
      </c>
      <c r="AZ92" s="448"/>
      <c r="BA92" s="450"/>
      <c r="BB92" s="141"/>
      <c r="BC92" s="146"/>
      <c r="BD92" s="146"/>
      <c r="BE92" s="142"/>
      <c r="BF92" s="156" t="s">
        <v>62</v>
      </c>
      <c r="BG92" s="156"/>
      <c r="BH92" s="156"/>
      <c r="BI92" s="157"/>
    </row>
    <row r="93" spans="1:61" s="15" customFormat="1" ht="12" customHeight="1" x14ac:dyDescent="0.25">
      <c r="A93" s="193" t="s">
        <v>70</v>
      </c>
      <c r="B93" s="194"/>
      <c r="C93" s="194"/>
      <c r="D93" s="145" t="s">
        <v>188</v>
      </c>
      <c r="E93" s="146"/>
      <c r="F93" s="210" t="s">
        <v>235</v>
      </c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2"/>
      <c r="AB93" s="209"/>
      <c r="AC93" s="173"/>
      <c r="AD93" s="204"/>
      <c r="AE93" s="202"/>
      <c r="AF93" s="201"/>
      <c r="AG93" s="202"/>
      <c r="AH93" s="158"/>
      <c r="AI93" s="159"/>
      <c r="AJ93" s="158"/>
      <c r="AK93" s="159"/>
      <c r="AL93" s="158"/>
      <c r="AM93" s="159"/>
      <c r="AN93" s="158"/>
      <c r="AO93" s="173"/>
      <c r="AP93" s="141"/>
      <c r="AQ93" s="146"/>
      <c r="AR93" s="146"/>
      <c r="AS93" s="142"/>
      <c r="AT93" s="141"/>
      <c r="AU93" s="146"/>
      <c r="AV93" s="146"/>
      <c r="AW93" s="142"/>
      <c r="AX93" s="141"/>
      <c r="AY93" s="146"/>
      <c r="AZ93" s="449"/>
      <c r="BA93" s="451"/>
      <c r="BB93" s="141"/>
      <c r="BC93" s="146"/>
      <c r="BD93" s="146"/>
      <c r="BE93" s="142"/>
      <c r="BF93" s="148"/>
      <c r="BG93" s="148"/>
      <c r="BH93" s="148"/>
      <c r="BI93" s="149"/>
    </row>
    <row r="94" spans="1:61" s="15" customFormat="1" ht="12" customHeight="1" x14ac:dyDescent="0.25">
      <c r="A94" s="193" t="s">
        <v>70</v>
      </c>
      <c r="B94" s="194"/>
      <c r="C94" s="194"/>
      <c r="D94" s="146" t="s">
        <v>190</v>
      </c>
      <c r="E94" s="146"/>
      <c r="F94" s="184" t="s">
        <v>172</v>
      </c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5"/>
      <c r="AB94" s="208">
        <v>2</v>
      </c>
      <c r="AC94" s="154"/>
      <c r="AD94" s="203">
        <v>60</v>
      </c>
      <c r="AE94" s="200"/>
      <c r="AF94" s="199">
        <v>30</v>
      </c>
      <c r="AG94" s="200"/>
      <c r="AH94" s="150">
        <v>0</v>
      </c>
      <c r="AI94" s="151"/>
      <c r="AJ94" s="150">
        <v>30</v>
      </c>
      <c r="AK94" s="151"/>
      <c r="AL94" s="150">
        <v>0</v>
      </c>
      <c r="AM94" s="151"/>
      <c r="AN94" s="150">
        <v>30</v>
      </c>
      <c r="AO94" s="154"/>
      <c r="AP94" s="141"/>
      <c r="AQ94" s="146"/>
      <c r="AR94" s="146"/>
      <c r="AS94" s="142"/>
      <c r="AT94" s="141"/>
      <c r="AU94" s="146"/>
      <c r="AV94" s="146"/>
      <c r="AW94" s="142"/>
      <c r="AX94" s="141"/>
      <c r="AY94" s="146"/>
      <c r="AZ94" s="146">
        <v>2</v>
      </c>
      <c r="BA94" s="142">
        <v>2</v>
      </c>
      <c r="BB94" s="141"/>
      <c r="BC94" s="146"/>
      <c r="BD94" s="146"/>
      <c r="BE94" s="142"/>
      <c r="BF94" s="156" t="s">
        <v>62</v>
      </c>
      <c r="BG94" s="156"/>
      <c r="BH94" s="156"/>
      <c r="BI94" s="157"/>
    </row>
    <row r="95" spans="1:61" s="15" customFormat="1" ht="12" customHeight="1" x14ac:dyDescent="0.25">
      <c r="A95" s="193" t="s">
        <v>70</v>
      </c>
      <c r="B95" s="194"/>
      <c r="C95" s="194"/>
      <c r="D95" s="146" t="s">
        <v>191</v>
      </c>
      <c r="E95" s="146"/>
      <c r="F95" s="184" t="s">
        <v>173</v>
      </c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5"/>
      <c r="AB95" s="209"/>
      <c r="AC95" s="173"/>
      <c r="AD95" s="204"/>
      <c r="AE95" s="202"/>
      <c r="AF95" s="201"/>
      <c r="AG95" s="202"/>
      <c r="AH95" s="158"/>
      <c r="AI95" s="159"/>
      <c r="AJ95" s="158"/>
      <c r="AK95" s="159"/>
      <c r="AL95" s="158"/>
      <c r="AM95" s="159"/>
      <c r="AN95" s="158"/>
      <c r="AO95" s="165"/>
      <c r="AP95" s="141"/>
      <c r="AQ95" s="146"/>
      <c r="AR95" s="146"/>
      <c r="AS95" s="142"/>
      <c r="AT95" s="141"/>
      <c r="AU95" s="146"/>
      <c r="AV95" s="146"/>
      <c r="AW95" s="142"/>
      <c r="AX95" s="141"/>
      <c r="AY95" s="146"/>
      <c r="AZ95" s="146"/>
      <c r="BA95" s="142"/>
      <c r="BB95" s="141"/>
      <c r="BC95" s="146"/>
      <c r="BD95" s="146"/>
      <c r="BE95" s="142"/>
      <c r="BF95" s="148"/>
      <c r="BG95" s="148"/>
      <c r="BH95" s="148"/>
      <c r="BI95" s="149"/>
    </row>
    <row r="96" spans="1:61" s="15" customFormat="1" ht="12" customHeight="1" x14ac:dyDescent="0.25">
      <c r="A96" s="193" t="s">
        <v>70</v>
      </c>
      <c r="B96" s="194"/>
      <c r="C96" s="194"/>
      <c r="D96" s="146" t="s">
        <v>90</v>
      </c>
      <c r="E96" s="146"/>
      <c r="F96" s="210" t="s">
        <v>97</v>
      </c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2"/>
      <c r="AB96" s="208">
        <v>2</v>
      </c>
      <c r="AC96" s="154"/>
      <c r="AD96" s="203">
        <v>60</v>
      </c>
      <c r="AE96" s="200"/>
      <c r="AF96" s="199">
        <v>30</v>
      </c>
      <c r="AG96" s="200"/>
      <c r="AH96" s="150">
        <v>16</v>
      </c>
      <c r="AI96" s="151"/>
      <c r="AJ96" s="150">
        <v>14</v>
      </c>
      <c r="AK96" s="151"/>
      <c r="AL96" s="150">
        <v>0</v>
      </c>
      <c r="AM96" s="151"/>
      <c r="AN96" s="152">
        <v>30</v>
      </c>
      <c r="AO96" s="155"/>
      <c r="AP96" s="141"/>
      <c r="AQ96" s="146"/>
      <c r="AR96" s="146"/>
      <c r="AS96" s="142"/>
      <c r="AT96" s="141"/>
      <c r="AU96" s="146"/>
      <c r="AV96" s="146"/>
      <c r="AW96" s="142"/>
      <c r="AX96" s="141"/>
      <c r="AY96" s="146"/>
      <c r="AZ96" s="146">
        <v>2</v>
      </c>
      <c r="BA96" s="142">
        <v>2</v>
      </c>
      <c r="BB96" s="141"/>
      <c r="BC96" s="146"/>
      <c r="BD96" s="146"/>
      <c r="BE96" s="142"/>
      <c r="BF96" s="156" t="s">
        <v>62</v>
      </c>
      <c r="BG96" s="156"/>
      <c r="BH96" s="156"/>
      <c r="BI96" s="157"/>
    </row>
    <row r="97" spans="1:61" s="15" customFormat="1" ht="12" customHeight="1" x14ac:dyDescent="0.25">
      <c r="A97" s="193" t="s">
        <v>70</v>
      </c>
      <c r="B97" s="194"/>
      <c r="C97" s="194"/>
      <c r="D97" s="145" t="s">
        <v>192</v>
      </c>
      <c r="E97" s="146"/>
      <c r="F97" s="210" t="s">
        <v>199</v>
      </c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2"/>
      <c r="AB97" s="209"/>
      <c r="AC97" s="173"/>
      <c r="AD97" s="204"/>
      <c r="AE97" s="202"/>
      <c r="AF97" s="201"/>
      <c r="AG97" s="202"/>
      <c r="AH97" s="158"/>
      <c r="AI97" s="159"/>
      <c r="AJ97" s="158"/>
      <c r="AK97" s="159"/>
      <c r="AL97" s="158"/>
      <c r="AM97" s="159"/>
      <c r="AN97" s="158"/>
      <c r="AO97" s="173"/>
      <c r="AP97" s="141"/>
      <c r="AQ97" s="146"/>
      <c r="AR97" s="146"/>
      <c r="AS97" s="142"/>
      <c r="AT97" s="141"/>
      <c r="AU97" s="146"/>
      <c r="AV97" s="146"/>
      <c r="AW97" s="142"/>
      <c r="AX97" s="141"/>
      <c r="AY97" s="146"/>
      <c r="AZ97" s="146"/>
      <c r="BA97" s="142"/>
      <c r="BB97" s="141"/>
      <c r="BC97" s="146"/>
      <c r="BD97" s="146"/>
      <c r="BE97" s="142"/>
      <c r="BF97" s="148"/>
      <c r="BG97" s="148"/>
      <c r="BH97" s="148"/>
      <c r="BI97" s="149"/>
    </row>
    <row r="98" spans="1:61" s="15" customFormat="1" ht="12" customHeight="1" x14ac:dyDescent="0.25">
      <c r="A98" s="193" t="s">
        <v>70</v>
      </c>
      <c r="B98" s="194"/>
      <c r="C98" s="194"/>
      <c r="D98" s="145" t="s">
        <v>89</v>
      </c>
      <c r="E98" s="146"/>
      <c r="F98" s="210" t="s">
        <v>200</v>
      </c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2"/>
      <c r="AB98" s="208">
        <v>2</v>
      </c>
      <c r="AC98" s="154"/>
      <c r="AD98" s="203">
        <v>60</v>
      </c>
      <c r="AE98" s="200"/>
      <c r="AF98" s="199">
        <v>26</v>
      </c>
      <c r="AG98" s="200"/>
      <c r="AH98" s="150">
        <v>16</v>
      </c>
      <c r="AI98" s="151"/>
      <c r="AJ98" s="150">
        <v>10</v>
      </c>
      <c r="AK98" s="151"/>
      <c r="AL98" s="150">
        <v>0</v>
      </c>
      <c r="AM98" s="151"/>
      <c r="AN98" s="150">
        <v>34</v>
      </c>
      <c r="AO98" s="164"/>
      <c r="AP98" s="141"/>
      <c r="AQ98" s="146"/>
      <c r="AR98" s="146"/>
      <c r="AS98" s="142"/>
      <c r="AT98" s="141"/>
      <c r="AU98" s="146"/>
      <c r="AV98" s="146"/>
      <c r="AW98" s="142"/>
      <c r="AX98" s="141"/>
      <c r="AY98" s="146"/>
      <c r="AZ98" s="146"/>
      <c r="BA98" s="142"/>
      <c r="BB98" s="141">
        <v>2</v>
      </c>
      <c r="BC98" s="146">
        <v>2</v>
      </c>
      <c r="BD98" s="146"/>
      <c r="BE98" s="142"/>
      <c r="BF98" s="156" t="s">
        <v>62</v>
      </c>
      <c r="BG98" s="156"/>
      <c r="BH98" s="156"/>
      <c r="BI98" s="157"/>
    </row>
    <row r="99" spans="1:61" s="15" customFormat="1" ht="12" customHeight="1" x14ac:dyDescent="0.25">
      <c r="A99" s="193" t="s">
        <v>70</v>
      </c>
      <c r="B99" s="194"/>
      <c r="C99" s="194"/>
      <c r="D99" s="145" t="s">
        <v>193</v>
      </c>
      <c r="E99" s="146"/>
      <c r="F99" s="210" t="s">
        <v>201</v>
      </c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2"/>
      <c r="AB99" s="209"/>
      <c r="AC99" s="173"/>
      <c r="AD99" s="204"/>
      <c r="AE99" s="202"/>
      <c r="AF99" s="201"/>
      <c r="AG99" s="202"/>
      <c r="AH99" s="158"/>
      <c r="AI99" s="159"/>
      <c r="AJ99" s="158"/>
      <c r="AK99" s="159"/>
      <c r="AL99" s="158"/>
      <c r="AM99" s="159"/>
      <c r="AN99" s="158"/>
      <c r="AO99" s="165"/>
      <c r="AP99" s="141"/>
      <c r="AQ99" s="146"/>
      <c r="AR99" s="146"/>
      <c r="AS99" s="142"/>
      <c r="AT99" s="141"/>
      <c r="AU99" s="146"/>
      <c r="AV99" s="146"/>
      <c r="AW99" s="142"/>
      <c r="AX99" s="141"/>
      <c r="AY99" s="146"/>
      <c r="AZ99" s="146"/>
      <c r="BA99" s="142"/>
      <c r="BB99" s="141"/>
      <c r="BC99" s="146"/>
      <c r="BD99" s="146"/>
      <c r="BE99" s="142"/>
      <c r="BF99" s="160"/>
      <c r="BG99" s="160"/>
      <c r="BH99" s="160"/>
      <c r="BI99" s="161"/>
    </row>
    <row r="100" spans="1:61" s="15" customFormat="1" ht="12" customHeight="1" x14ac:dyDescent="0.25">
      <c r="A100" s="193" t="s">
        <v>70</v>
      </c>
      <c r="B100" s="194"/>
      <c r="C100" s="194"/>
      <c r="D100" s="146" t="s">
        <v>194</v>
      </c>
      <c r="E100" s="146"/>
      <c r="F100" s="210" t="s">
        <v>98</v>
      </c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2"/>
      <c r="AB100" s="208">
        <v>2</v>
      </c>
      <c r="AC100" s="154"/>
      <c r="AD100" s="203">
        <v>60</v>
      </c>
      <c r="AE100" s="200"/>
      <c r="AF100" s="199">
        <v>26</v>
      </c>
      <c r="AG100" s="200"/>
      <c r="AH100" s="150">
        <v>16</v>
      </c>
      <c r="AI100" s="151"/>
      <c r="AJ100" s="150">
        <v>10</v>
      </c>
      <c r="AK100" s="151"/>
      <c r="AL100" s="150">
        <v>0</v>
      </c>
      <c r="AM100" s="151"/>
      <c r="AN100" s="150">
        <v>34</v>
      </c>
      <c r="AO100" s="154"/>
      <c r="AP100" s="141"/>
      <c r="AQ100" s="146"/>
      <c r="AR100" s="146"/>
      <c r="AS100" s="142"/>
      <c r="AT100" s="141"/>
      <c r="AU100" s="146"/>
      <c r="AV100" s="146"/>
      <c r="AW100" s="142"/>
      <c r="AX100" s="141"/>
      <c r="AY100" s="146"/>
      <c r="AZ100" s="146"/>
      <c r="BA100" s="142"/>
      <c r="BB100" s="141">
        <v>2</v>
      </c>
      <c r="BC100" s="146">
        <v>2</v>
      </c>
      <c r="BD100" s="146"/>
      <c r="BE100" s="142"/>
      <c r="BF100" s="156" t="s">
        <v>62</v>
      </c>
      <c r="BG100" s="156"/>
      <c r="BH100" s="156"/>
      <c r="BI100" s="157"/>
    </row>
    <row r="101" spans="1:61" s="15" customFormat="1" ht="12" customHeight="1" thickBot="1" x14ac:dyDescent="0.3">
      <c r="A101" s="213" t="s">
        <v>70</v>
      </c>
      <c r="B101" s="214"/>
      <c r="C101" s="214"/>
      <c r="D101" s="176" t="s">
        <v>195</v>
      </c>
      <c r="E101" s="176"/>
      <c r="F101" s="230" t="s">
        <v>174</v>
      </c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2"/>
      <c r="AB101" s="233"/>
      <c r="AC101" s="234"/>
      <c r="AD101" s="215"/>
      <c r="AE101" s="216"/>
      <c r="AF101" s="217"/>
      <c r="AG101" s="216"/>
      <c r="AH101" s="152"/>
      <c r="AI101" s="153"/>
      <c r="AJ101" s="152"/>
      <c r="AK101" s="153"/>
      <c r="AL101" s="152"/>
      <c r="AM101" s="153"/>
      <c r="AN101" s="152"/>
      <c r="AO101" s="155"/>
      <c r="AP101" s="174"/>
      <c r="AQ101" s="176"/>
      <c r="AR101" s="176"/>
      <c r="AS101" s="177"/>
      <c r="AT101" s="174"/>
      <c r="AU101" s="176"/>
      <c r="AV101" s="176"/>
      <c r="AW101" s="177"/>
      <c r="AX101" s="174"/>
      <c r="AY101" s="176"/>
      <c r="AZ101" s="176"/>
      <c r="BA101" s="177"/>
      <c r="BB101" s="174"/>
      <c r="BC101" s="176"/>
      <c r="BD101" s="176"/>
      <c r="BE101" s="177"/>
      <c r="BF101" s="160"/>
      <c r="BG101" s="160"/>
      <c r="BH101" s="160"/>
      <c r="BI101" s="161"/>
    </row>
    <row r="102" spans="1:61" s="8" customFormat="1" ht="16.5" customHeight="1" thickBot="1" x14ac:dyDescent="0.3">
      <c r="A102" s="235" t="s">
        <v>66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7"/>
      <c r="AB102" s="195">
        <f>SUM(AB103:AC109)</f>
        <v>34</v>
      </c>
      <c r="AC102" s="196"/>
      <c r="AD102" s="195">
        <f t="shared" ref="AD102" si="24">SUM(AD103:AE109)</f>
        <v>1020</v>
      </c>
      <c r="AE102" s="196"/>
      <c r="AF102" s="195">
        <f t="shared" ref="AF102" si="25">SUM(AF103:AG109)</f>
        <v>0</v>
      </c>
      <c r="AG102" s="196"/>
      <c r="AH102" s="195">
        <f t="shared" ref="AH102" si="26">SUM(AH103:AI109)</f>
        <v>0</v>
      </c>
      <c r="AI102" s="196"/>
      <c r="AJ102" s="195">
        <f t="shared" ref="AJ102" si="27">SUM(AJ103:AK109)</f>
        <v>0</v>
      </c>
      <c r="AK102" s="196"/>
      <c r="AL102" s="195">
        <f t="shared" ref="AL102" si="28">SUM(AL103:AM109)</f>
        <v>0</v>
      </c>
      <c r="AM102" s="196"/>
      <c r="AN102" s="195">
        <f t="shared" ref="AN102" si="29">SUM(AN103:AO109)</f>
        <v>1020</v>
      </c>
      <c r="AO102" s="196"/>
      <c r="AP102" s="118">
        <f>SUM(AP103:AP109)</f>
        <v>0</v>
      </c>
      <c r="AQ102" s="119">
        <f t="shared" ref="AQ102:BE102" si="30">SUM(AQ103:AQ109)</f>
        <v>0</v>
      </c>
      <c r="AR102" s="120">
        <f t="shared" si="30"/>
        <v>0</v>
      </c>
      <c r="AS102" s="121">
        <f t="shared" si="30"/>
        <v>0</v>
      </c>
      <c r="AT102" s="121">
        <f t="shared" si="30"/>
        <v>0</v>
      </c>
      <c r="AU102" s="121">
        <f t="shared" si="30"/>
        <v>0</v>
      </c>
      <c r="AV102" s="121">
        <f t="shared" si="30"/>
        <v>0</v>
      </c>
      <c r="AW102" s="121">
        <f t="shared" si="30"/>
        <v>0</v>
      </c>
      <c r="AX102" s="86">
        <f t="shared" si="30"/>
        <v>2</v>
      </c>
      <c r="AY102" s="86">
        <f t="shared" si="30"/>
        <v>0</v>
      </c>
      <c r="AZ102" s="86">
        <f t="shared" si="30"/>
        <v>2</v>
      </c>
      <c r="BA102" s="86">
        <f t="shared" si="30"/>
        <v>0</v>
      </c>
      <c r="BB102" s="78">
        <f t="shared" si="30"/>
        <v>2</v>
      </c>
      <c r="BC102" s="78">
        <f t="shared" si="30"/>
        <v>0</v>
      </c>
      <c r="BD102" s="78">
        <f t="shared" si="30"/>
        <v>28</v>
      </c>
      <c r="BE102" s="77">
        <f t="shared" si="30"/>
        <v>0</v>
      </c>
      <c r="BF102" s="422"/>
      <c r="BG102" s="423"/>
      <c r="BH102" s="423"/>
      <c r="BI102" s="424"/>
    </row>
    <row r="103" spans="1:61" s="15" customFormat="1" ht="17.25" customHeight="1" x14ac:dyDescent="0.25">
      <c r="A103" s="227" t="s">
        <v>70</v>
      </c>
      <c r="B103" s="228"/>
      <c r="C103" s="228"/>
      <c r="D103" s="241" t="s">
        <v>88</v>
      </c>
      <c r="E103" s="241"/>
      <c r="F103" s="244" t="s">
        <v>196</v>
      </c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6"/>
      <c r="AB103" s="260">
        <v>2</v>
      </c>
      <c r="AC103" s="261"/>
      <c r="AD103" s="202">
        <v>60</v>
      </c>
      <c r="AE103" s="224"/>
      <c r="AF103" s="158">
        <v>0</v>
      </c>
      <c r="AG103" s="159"/>
      <c r="AH103" s="158">
        <v>0</v>
      </c>
      <c r="AI103" s="159"/>
      <c r="AJ103" s="158">
        <v>0</v>
      </c>
      <c r="AK103" s="159"/>
      <c r="AL103" s="158">
        <v>0</v>
      </c>
      <c r="AM103" s="159"/>
      <c r="AN103" s="158">
        <v>60</v>
      </c>
      <c r="AO103" s="165"/>
      <c r="AP103" s="82"/>
      <c r="AQ103" s="87"/>
      <c r="AR103" s="87"/>
      <c r="AS103" s="88"/>
      <c r="AT103" s="82"/>
      <c r="AU103" s="87"/>
      <c r="AV103" s="87"/>
      <c r="AW103" s="88"/>
      <c r="AX103" s="82">
        <v>2</v>
      </c>
      <c r="AY103" s="87"/>
      <c r="AZ103" s="87"/>
      <c r="BA103" s="88"/>
      <c r="BB103" s="89"/>
      <c r="BC103" s="80"/>
      <c r="BD103" s="90"/>
      <c r="BE103" s="91"/>
      <c r="BF103" s="148" t="s">
        <v>205</v>
      </c>
      <c r="BG103" s="148"/>
      <c r="BH103" s="148"/>
      <c r="BI103" s="149"/>
    </row>
    <row r="104" spans="1:61" s="15" customFormat="1" ht="24" customHeight="1" thickBot="1" x14ac:dyDescent="0.3">
      <c r="A104" s="213" t="s">
        <v>70</v>
      </c>
      <c r="B104" s="214"/>
      <c r="C104" s="214"/>
      <c r="D104" s="264" t="s">
        <v>206</v>
      </c>
      <c r="E104" s="264"/>
      <c r="F104" s="265" t="s">
        <v>243</v>
      </c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7"/>
      <c r="AB104" s="268">
        <v>2</v>
      </c>
      <c r="AC104" s="269"/>
      <c r="AD104" s="200">
        <v>60</v>
      </c>
      <c r="AE104" s="221"/>
      <c r="AF104" s="150">
        <v>0</v>
      </c>
      <c r="AG104" s="151"/>
      <c r="AH104" s="150">
        <v>0</v>
      </c>
      <c r="AI104" s="151"/>
      <c r="AJ104" s="150">
        <v>0</v>
      </c>
      <c r="AK104" s="151"/>
      <c r="AL104" s="150">
        <v>0</v>
      </c>
      <c r="AM104" s="151"/>
      <c r="AN104" s="150">
        <v>60</v>
      </c>
      <c r="AO104" s="164"/>
      <c r="AP104" s="93"/>
      <c r="AQ104" s="81"/>
      <c r="AR104" s="81"/>
      <c r="AS104" s="94"/>
      <c r="AT104" s="108"/>
      <c r="AU104" s="85"/>
      <c r="AV104" s="85"/>
      <c r="AW104" s="94"/>
      <c r="AX104" s="93"/>
      <c r="AY104" s="81"/>
      <c r="AZ104" s="81">
        <v>2</v>
      </c>
      <c r="BA104" s="94"/>
      <c r="BB104" s="95"/>
      <c r="BC104" s="81"/>
      <c r="BD104" s="81"/>
      <c r="BE104" s="94"/>
      <c r="BF104" s="156" t="s">
        <v>205</v>
      </c>
      <c r="BG104" s="156"/>
      <c r="BH104" s="156"/>
      <c r="BI104" s="157"/>
    </row>
    <row r="105" spans="1:61" s="15" customFormat="1" ht="17.25" customHeight="1" thickBot="1" x14ac:dyDescent="0.3">
      <c r="A105" s="168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70"/>
    </row>
    <row r="106" spans="1:61" s="28" customFormat="1" ht="12" customHeight="1" x14ac:dyDescent="0.25">
      <c r="A106" s="225"/>
      <c r="B106" s="225"/>
      <c r="C106" s="225"/>
      <c r="D106" s="225"/>
      <c r="E106" s="225"/>
      <c r="F106" s="251" t="s">
        <v>179</v>
      </c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38"/>
      <c r="AB106" s="171">
        <v>2</v>
      </c>
      <c r="AC106" s="252"/>
      <c r="AD106" s="159">
        <v>60</v>
      </c>
      <c r="AE106" s="225"/>
      <c r="AF106" s="158">
        <v>0</v>
      </c>
      <c r="AG106" s="159"/>
      <c r="AH106" s="158">
        <v>0</v>
      </c>
      <c r="AI106" s="159"/>
      <c r="AJ106" s="158">
        <v>0</v>
      </c>
      <c r="AK106" s="159"/>
      <c r="AL106" s="158">
        <v>0</v>
      </c>
      <c r="AM106" s="159"/>
      <c r="AN106" s="158">
        <v>60</v>
      </c>
      <c r="AO106" s="165"/>
      <c r="AP106" s="96"/>
      <c r="AQ106" s="80"/>
      <c r="AR106" s="80"/>
      <c r="AS106" s="91"/>
      <c r="AT106" s="96"/>
      <c r="AU106" s="80"/>
      <c r="AV106" s="80"/>
      <c r="AW106" s="91"/>
      <c r="AX106" s="96"/>
      <c r="AY106" s="80"/>
      <c r="AZ106" s="80"/>
      <c r="BA106" s="91"/>
      <c r="BB106" s="89">
        <v>2</v>
      </c>
      <c r="BC106" s="80"/>
      <c r="BD106" s="80"/>
      <c r="BE106" s="91"/>
      <c r="BF106" s="147" t="s">
        <v>211</v>
      </c>
      <c r="BG106" s="148"/>
      <c r="BH106" s="148"/>
      <c r="BI106" s="149"/>
    </row>
    <row r="107" spans="1:61" s="28" customFormat="1" ht="12" customHeight="1" x14ac:dyDescent="0.25">
      <c r="A107" s="146"/>
      <c r="B107" s="146"/>
      <c r="C107" s="146"/>
      <c r="D107" s="146"/>
      <c r="E107" s="146"/>
      <c r="F107" s="184" t="s">
        <v>136</v>
      </c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210"/>
      <c r="AB107" s="141">
        <v>4</v>
      </c>
      <c r="AC107" s="142"/>
      <c r="AD107" s="145">
        <v>120</v>
      </c>
      <c r="AE107" s="146"/>
      <c r="AF107" s="144">
        <v>0</v>
      </c>
      <c r="AG107" s="145"/>
      <c r="AH107" s="144">
        <v>0</v>
      </c>
      <c r="AI107" s="145"/>
      <c r="AJ107" s="144">
        <v>0</v>
      </c>
      <c r="AK107" s="145"/>
      <c r="AL107" s="144">
        <v>0</v>
      </c>
      <c r="AM107" s="145"/>
      <c r="AN107" s="144">
        <v>120</v>
      </c>
      <c r="AO107" s="178"/>
      <c r="AP107" s="83"/>
      <c r="AQ107" s="69"/>
      <c r="AR107" s="69"/>
      <c r="AS107" s="92"/>
      <c r="AT107" s="83"/>
      <c r="AU107" s="69"/>
      <c r="AV107" s="69"/>
      <c r="AW107" s="92"/>
      <c r="AX107" s="83"/>
      <c r="AY107" s="69"/>
      <c r="AZ107" s="69"/>
      <c r="BA107" s="92"/>
      <c r="BB107" s="70"/>
      <c r="BC107" s="69"/>
      <c r="BD107" s="69">
        <v>4</v>
      </c>
      <c r="BE107" s="92"/>
      <c r="BF107" s="250" t="s">
        <v>202</v>
      </c>
      <c r="BG107" s="162"/>
      <c r="BH107" s="162"/>
      <c r="BI107" s="163"/>
    </row>
    <row r="108" spans="1:61" s="28" customFormat="1" ht="12" customHeight="1" x14ac:dyDescent="0.25">
      <c r="A108" s="146"/>
      <c r="B108" s="146"/>
      <c r="C108" s="146"/>
      <c r="D108" s="146"/>
      <c r="E108" s="146"/>
      <c r="F108" s="184" t="s">
        <v>123</v>
      </c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210"/>
      <c r="AB108" s="141">
        <v>4</v>
      </c>
      <c r="AC108" s="142"/>
      <c r="AD108" s="145">
        <v>120</v>
      </c>
      <c r="AE108" s="146"/>
      <c r="AF108" s="144">
        <v>0</v>
      </c>
      <c r="AG108" s="145"/>
      <c r="AH108" s="144">
        <v>0</v>
      </c>
      <c r="AI108" s="145"/>
      <c r="AJ108" s="144">
        <v>0</v>
      </c>
      <c r="AK108" s="145"/>
      <c r="AL108" s="144">
        <v>0</v>
      </c>
      <c r="AM108" s="145"/>
      <c r="AN108" s="144">
        <v>120</v>
      </c>
      <c r="AO108" s="178"/>
      <c r="AP108" s="83"/>
      <c r="AQ108" s="69"/>
      <c r="AR108" s="69"/>
      <c r="AS108" s="92"/>
      <c r="AT108" s="83"/>
      <c r="AU108" s="69"/>
      <c r="AV108" s="69"/>
      <c r="AW108" s="92"/>
      <c r="AX108" s="83"/>
      <c r="AY108" s="69"/>
      <c r="AZ108" s="69"/>
      <c r="BA108" s="92"/>
      <c r="BB108" s="70"/>
      <c r="BC108" s="69"/>
      <c r="BD108" s="69">
        <v>4</v>
      </c>
      <c r="BE108" s="92"/>
      <c r="BF108" s="250" t="s">
        <v>203</v>
      </c>
      <c r="BG108" s="162"/>
      <c r="BH108" s="162"/>
      <c r="BI108" s="163"/>
    </row>
    <row r="109" spans="1:61" s="29" customFormat="1" ht="12" customHeight="1" thickBot="1" x14ac:dyDescent="0.3">
      <c r="A109" s="271"/>
      <c r="B109" s="271"/>
      <c r="C109" s="271"/>
      <c r="D109" s="271"/>
      <c r="E109" s="271"/>
      <c r="F109" s="253" t="s">
        <v>225</v>
      </c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4"/>
      <c r="AB109" s="262">
        <v>20</v>
      </c>
      <c r="AC109" s="263"/>
      <c r="AD109" s="151">
        <v>600</v>
      </c>
      <c r="AE109" s="226"/>
      <c r="AF109" s="150">
        <v>0</v>
      </c>
      <c r="AG109" s="151"/>
      <c r="AH109" s="150">
        <v>0</v>
      </c>
      <c r="AI109" s="151"/>
      <c r="AJ109" s="150">
        <v>0</v>
      </c>
      <c r="AK109" s="151"/>
      <c r="AL109" s="150">
        <v>0</v>
      </c>
      <c r="AM109" s="151"/>
      <c r="AN109" s="150">
        <v>600</v>
      </c>
      <c r="AO109" s="164"/>
      <c r="AP109" s="93"/>
      <c r="AQ109" s="81"/>
      <c r="AR109" s="81"/>
      <c r="AS109" s="94"/>
      <c r="AT109" s="93"/>
      <c r="AU109" s="81"/>
      <c r="AV109" s="81"/>
      <c r="AW109" s="94"/>
      <c r="AX109" s="93"/>
      <c r="AY109" s="81"/>
      <c r="AZ109" s="81"/>
      <c r="BA109" s="94"/>
      <c r="BB109" s="95"/>
      <c r="BC109" s="81"/>
      <c r="BD109" s="81">
        <v>20</v>
      </c>
      <c r="BE109" s="94"/>
      <c r="BF109" s="275" t="s">
        <v>204</v>
      </c>
      <c r="BG109" s="276"/>
      <c r="BH109" s="276"/>
      <c r="BI109" s="277"/>
    </row>
    <row r="110" spans="1:61" s="30" customFormat="1" ht="15.75" customHeight="1" thickBot="1" x14ac:dyDescent="0.3">
      <c r="A110" s="257" t="s">
        <v>67</v>
      </c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258">
        <f>SUM(AB106:AC109,AB103:AC104,AB90:AC101,AB51:AC88,AB39:AC48,AB27:AC37)</f>
        <v>240</v>
      </c>
      <c r="AC110" s="259"/>
      <c r="AD110" s="258">
        <f>SUM(AD106:AE109,AD103:AE104,AD90:AE101,AD51:AE88,AD39:AE48,AD27:AE37)</f>
        <v>7200</v>
      </c>
      <c r="AE110" s="259"/>
      <c r="AF110" s="255">
        <f>SUM(AF106:AG109,AF103:AG104,AF90:AG101,AF51:AG88,AF39:AG48,AF27:AG37)</f>
        <v>2990</v>
      </c>
      <c r="AG110" s="256"/>
      <c r="AH110" s="255">
        <f t="shared" ref="AH110" si="31">SUM(AH106:AI109,AH103:AI104,AH90:AI101,AH51:AI88,AH39:AI48,AH27:AI37)</f>
        <v>726</v>
      </c>
      <c r="AI110" s="256"/>
      <c r="AJ110" s="255">
        <f t="shared" ref="AJ110" si="32">SUM(AJ106:AK109,AJ103:AK104,AJ90:AK101,AJ51:AK88,AJ39:AK48,AJ27:AK37)</f>
        <v>2264</v>
      </c>
      <c r="AK110" s="256"/>
      <c r="AL110" s="255">
        <f t="shared" ref="AL110" si="33">SUM(AL106:AM109,AL103:AM104,AL90:AM101,AL51:AM88,AL39:AM48,AL27:AM37)</f>
        <v>0</v>
      </c>
      <c r="AM110" s="256"/>
      <c r="AN110" s="255">
        <f t="shared" ref="AN110" si="34">SUM(AN106:AO109,AN103:AO104,AN90:AO101,AN51:AO88,AN39:AO48,AN27:AO37)</f>
        <v>4210</v>
      </c>
      <c r="AO110" s="256"/>
      <c r="AP110" s="129">
        <f>SUM(AP103:AP109, AP90:AQ101,AP51:AP88,AP39:AP48,AP27:AP37)</f>
        <v>30</v>
      </c>
      <c r="AQ110" s="129">
        <f t="shared" ref="AQ110:AT110" si="35">SUM(AQ103:AQ109, AQ90:AR101,AQ51:AQ88,AQ39:AQ48,AQ27:AQ37)</f>
        <v>30</v>
      </c>
      <c r="AR110" s="129">
        <f t="shared" si="35"/>
        <v>30</v>
      </c>
      <c r="AS110" s="129">
        <f t="shared" si="35"/>
        <v>30</v>
      </c>
      <c r="AT110" s="129">
        <f t="shared" si="35"/>
        <v>30</v>
      </c>
      <c r="AU110" s="129">
        <f>SUM(AT103:AT109,AT90:AT101,AT51:AT88,AT39:AT48,AT27:AT37)</f>
        <v>30</v>
      </c>
      <c r="AV110" s="129">
        <f>SUM(AV106:AV109,AV90:AV101,AV51:AV88,AV39:AV48,AV27:AV37)</f>
        <v>30</v>
      </c>
      <c r="AW110" s="129">
        <f t="shared" ref="AW110" si="36">SUM(AV103:AV109,AV90:AV101,AV51:AV88,AV39:AV48,AV27:AV37)</f>
        <v>30</v>
      </c>
      <c r="AX110" s="130">
        <f>SUM(AX103:AX109,AX90:AX101,AX51:AX88,AX39:AX48,AX27:AX37)</f>
        <v>30</v>
      </c>
      <c r="AY110" s="131">
        <f t="shared" ref="AY110:BE110" si="37">SUM(AY103:AY109,AY90:AY101,AY51:AY88,AY39:AY48,AY27:AY37)</f>
        <v>28</v>
      </c>
      <c r="AZ110" s="130">
        <f t="shared" si="37"/>
        <v>30</v>
      </c>
      <c r="BA110" s="130">
        <f t="shared" si="37"/>
        <v>28</v>
      </c>
      <c r="BB110" s="130">
        <f t="shared" si="37"/>
        <v>32</v>
      </c>
      <c r="BC110" s="132">
        <f t="shared" si="37"/>
        <v>28</v>
      </c>
      <c r="BD110" s="133">
        <f t="shared" si="37"/>
        <v>28</v>
      </c>
      <c r="BE110" s="134">
        <f t="shared" si="37"/>
        <v>0</v>
      </c>
      <c r="BF110" s="222"/>
      <c r="BG110" s="222"/>
      <c r="BH110" s="222"/>
      <c r="BI110" s="223"/>
    </row>
    <row r="111" spans="1:61" s="14" customFormat="1" ht="15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79"/>
      <c r="AX111" s="18"/>
      <c r="AY111" s="79"/>
      <c r="AZ111" s="18"/>
      <c r="BA111" s="18"/>
      <c r="BB111" s="79"/>
      <c r="BC111" s="18"/>
      <c r="BD111" s="18"/>
      <c r="BE111" s="18"/>
      <c r="BF111" s="18"/>
      <c r="BG111" s="18"/>
      <c r="BH111" s="18"/>
      <c r="BI111" s="18"/>
    </row>
    <row r="112" spans="1:61" s="14" customFormat="1" ht="15.75" customHeight="1" x14ac:dyDescent="0.25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</row>
    <row r="113" spans="1:61" s="14" customFormat="1" ht="15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</row>
    <row r="114" spans="1:61" s="14" customFormat="1" ht="15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</row>
    <row r="115" spans="1:61" s="14" customFormat="1" ht="15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</row>
    <row r="116" spans="1:61" s="14" customFormat="1" ht="15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</row>
    <row r="117" spans="1:61" s="14" customFormat="1" ht="15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</row>
    <row r="118" spans="1:61" s="14" customFormat="1" ht="15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</row>
    <row r="119" spans="1:61" s="14" customFormat="1" ht="15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</row>
    <row r="120" spans="1:61" s="14" customFormat="1" ht="15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</row>
    <row r="121" spans="1:61" s="14" customFormat="1" ht="15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</row>
    <row r="122" spans="1:61" s="14" customFormat="1" ht="15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</row>
    <row r="123" spans="1:61" s="14" customFormat="1" ht="15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</row>
    <row r="124" spans="1:61" s="14" customFormat="1" ht="15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</row>
    <row r="125" spans="1:61" s="14" customFormat="1" ht="15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</row>
    <row r="126" spans="1:61" s="14" customFormat="1" ht="15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</row>
    <row r="127" spans="1:61" s="14" customFormat="1" ht="15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</row>
    <row r="128" spans="1:61" s="14" customFormat="1" ht="15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</row>
    <row r="129" spans="1:61" s="14" customFormat="1" ht="15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</row>
    <row r="130" spans="1:61" s="14" customFormat="1" ht="15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</row>
    <row r="131" spans="1:61" s="14" customFormat="1" ht="15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</row>
    <row r="132" spans="1:61" s="14" customFormat="1" ht="15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</row>
    <row r="133" spans="1:61" s="14" customFormat="1" ht="15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</row>
    <row r="134" spans="1:61" s="14" customFormat="1" ht="15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</row>
    <row r="135" spans="1:61" s="14" customFormat="1" ht="15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</row>
    <row r="136" spans="1:61" s="14" customFormat="1" ht="15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</row>
    <row r="137" spans="1:61" s="14" customFormat="1" ht="15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</row>
    <row r="138" spans="1:61" s="14" customFormat="1" ht="15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</row>
    <row r="139" spans="1:61" s="14" customFormat="1" ht="15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</row>
    <row r="140" spans="1:61" s="14" customFormat="1" ht="15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</row>
    <row r="141" spans="1:61" s="14" customFormat="1" ht="15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</row>
    <row r="142" spans="1:61" s="14" customFormat="1" ht="15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</row>
    <row r="143" spans="1:61" s="14" customFormat="1" ht="15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</row>
    <row r="144" spans="1:61" s="14" customFormat="1" ht="15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</row>
    <row r="145" spans="1:61" s="14" customFormat="1" ht="15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</row>
    <row r="146" spans="1:61" s="14" customFormat="1" ht="15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</row>
    <row r="147" spans="1:61" s="14" customFormat="1" ht="15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</row>
    <row r="148" spans="1:61" s="14" customFormat="1" ht="15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</row>
    <row r="149" spans="1:61" s="14" customFormat="1" ht="15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</row>
    <row r="150" spans="1:61" s="14" customFormat="1" ht="15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</row>
    <row r="151" spans="1:61" s="14" customFormat="1" ht="15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</row>
    <row r="152" spans="1:61" s="14" customFormat="1" ht="15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</row>
    <row r="153" spans="1:61" s="14" customFormat="1" ht="15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s="14" customFormat="1" ht="15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</row>
    <row r="155" spans="1:61" s="14" customFormat="1" ht="15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</row>
    <row r="156" spans="1:61" s="14" customFormat="1" ht="15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</row>
    <row r="157" spans="1:61" s="14" customFormat="1" ht="15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</row>
    <row r="158" spans="1:61" s="14" customFormat="1" ht="15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</row>
    <row r="159" spans="1:61" s="14" customFormat="1" ht="15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</row>
    <row r="160" spans="1:61" s="14" customFormat="1" ht="15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</row>
    <row r="161" spans="1:61" s="14" customFormat="1" ht="15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</row>
    <row r="162" spans="1:61" s="14" customFormat="1" ht="15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</row>
    <row r="163" spans="1:61" s="14" customFormat="1" ht="15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</row>
    <row r="164" spans="1:61" s="14" customFormat="1" ht="15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</row>
    <row r="165" spans="1:61" s="14" customFormat="1" ht="15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</row>
    <row r="166" spans="1:61" s="14" customFormat="1" ht="15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</row>
    <row r="167" spans="1:61" s="14" customFormat="1" ht="15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</row>
    <row r="168" spans="1:61" s="14" customFormat="1" ht="15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</row>
    <row r="169" spans="1:61" s="14" customFormat="1" ht="15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</row>
    <row r="170" spans="1:61" s="14" customFormat="1" ht="15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</row>
    <row r="171" spans="1:61" s="14" customFormat="1" ht="15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</row>
    <row r="172" spans="1:61" s="14" customFormat="1" ht="15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</row>
    <row r="173" spans="1:61" s="14" customFormat="1" ht="15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</row>
    <row r="174" spans="1:61" s="14" customFormat="1" ht="15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</row>
    <row r="175" spans="1:61" s="14" customFormat="1" ht="15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</row>
    <row r="176" spans="1:61" s="14" customFormat="1" ht="15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</row>
    <row r="177" spans="1:61" s="14" customFormat="1" ht="15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</row>
    <row r="178" spans="1:61" s="14" customFormat="1" ht="15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</row>
    <row r="179" spans="1:61" s="14" customFormat="1" ht="15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</row>
    <row r="180" spans="1:61" s="14" customFormat="1" ht="15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</row>
    <row r="181" spans="1:6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4"/>
      <c r="AB181" s="5"/>
      <c r="AC181" s="5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3"/>
    </row>
    <row r="182" spans="1:6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5"/>
      <c r="AC182" s="5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3"/>
      <c r="BI182" s="10"/>
    </row>
    <row r="183" spans="1:6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5"/>
      <c r="AC183" s="5"/>
      <c r="AD183" s="6"/>
      <c r="AE183" s="6"/>
      <c r="AF183" s="6"/>
      <c r="AG183" s="6"/>
      <c r="AH183" s="6"/>
      <c r="AI183" s="6"/>
      <c r="AJ183" s="6"/>
      <c r="AK183" s="6"/>
    </row>
    <row r="184" spans="1:6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5"/>
      <c r="AC184" s="5"/>
      <c r="AD184" s="6"/>
      <c r="AE184" s="6"/>
      <c r="AF184" s="6"/>
      <c r="AG184" s="6"/>
      <c r="AH184" s="6"/>
      <c r="AI184" s="6"/>
      <c r="AJ184" s="6"/>
      <c r="AK184" s="6"/>
    </row>
    <row r="185" spans="1:61" s="23" customFormat="1" ht="36.75" customHeight="1" x14ac:dyDescent="0.35">
      <c r="A185" s="22"/>
      <c r="C185" s="273" t="s">
        <v>137</v>
      </c>
      <c r="D185" s="273"/>
      <c r="E185" s="273"/>
      <c r="F185" s="273"/>
      <c r="G185" s="273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2" t="s">
        <v>133</v>
      </c>
      <c r="AA185" s="24"/>
      <c r="AB185" s="24"/>
      <c r="AC185" s="24"/>
      <c r="AM185" s="274" t="s">
        <v>134</v>
      </c>
      <c r="AN185" s="274"/>
      <c r="AO185" s="274"/>
      <c r="AP185" s="274"/>
      <c r="AQ185" s="274"/>
      <c r="AR185" s="274"/>
      <c r="AS185" s="274"/>
      <c r="AT185" s="274"/>
      <c r="AU185" s="274"/>
      <c r="AV185" s="274"/>
      <c r="AW185" s="274"/>
      <c r="AX185" s="274"/>
      <c r="AY185" s="274"/>
      <c r="AZ185" s="274"/>
      <c r="BA185" s="274"/>
      <c r="BB185" s="274"/>
      <c r="BC185" s="274"/>
      <c r="BD185" s="274"/>
      <c r="BE185" s="274"/>
      <c r="BF185" s="274"/>
    </row>
    <row r="186" spans="1:61" s="14" customFormat="1" ht="14.25" customHeight="1" x14ac:dyDescent="0.25">
      <c r="A186" s="17"/>
      <c r="B186" s="18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61" s="14" customFormat="1" ht="14.25" customHeight="1" x14ac:dyDescent="0.25">
      <c r="A187" s="17"/>
      <c r="B187" s="18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61" s="21" customFormat="1" x14ac:dyDescent="0.25">
      <c r="A188" s="19"/>
      <c r="B188" s="19"/>
      <c r="C188" s="270" t="s">
        <v>162</v>
      </c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  <c r="AA188" s="270"/>
      <c r="AB188" s="270"/>
      <c r="AC188" s="270"/>
    </row>
    <row r="189" spans="1:61" s="21" customFormat="1" x14ac:dyDescent="0.25">
      <c r="A189" s="19"/>
      <c r="B189" s="19"/>
      <c r="C189" s="270" t="s">
        <v>163</v>
      </c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  <c r="O189" s="270"/>
      <c r="P189" s="20"/>
      <c r="Q189" s="20"/>
      <c r="R189" s="20"/>
      <c r="S189" s="19"/>
      <c r="T189" s="19"/>
      <c r="U189" s="19"/>
      <c r="V189" s="19"/>
      <c r="W189" s="19"/>
      <c r="X189" s="19"/>
      <c r="Y189" s="19"/>
    </row>
    <row r="192" spans="1:6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5"/>
      <c r="AC192" s="5"/>
      <c r="AD192" s="6"/>
      <c r="AE192" s="6"/>
      <c r="AF192" s="6"/>
      <c r="AG192" s="6"/>
      <c r="AH192" s="6"/>
      <c r="AI192" s="6"/>
    </row>
    <row r="193" spans="1:58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5"/>
      <c r="AC193" s="5"/>
      <c r="AD193" s="6"/>
      <c r="AE193" s="6"/>
      <c r="AF193" s="6"/>
      <c r="AG193" s="6"/>
      <c r="AH193" s="6"/>
      <c r="AI193" s="6"/>
    </row>
    <row r="194" spans="1:58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5"/>
      <c r="AC194" s="5"/>
      <c r="AD194" s="6"/>
      <c r="AE194" s="6"/>
      <c r="AF194" s="6"/>
      <c r="AG194" s="6"/>
      <c r="AH194" s="6"/>
      <c r="AI194" s="6"/>
    </row>
    <row r="195" spans="1:58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5"/>
      <c r="AC195" s="5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3"/>
    </row>
    <row r="196" spans="1:58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3"/>
    </row>
    <row r="197" spans="1:58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3"/>
    </row>
    <row r="198" spans="1:58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3"/>
    </row>
    <row r="199" spans="1:58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3"/>
    </row>
    <row r="200" spans="1:58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3"/>
    </row>
    <row r="201" spans="1:58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3"/>
    </row>
    <row r="202" spans="1:58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5"/>
      <c r="AC202" s="5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3"/>
    </row>
    <row r="203" spans="1:58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5"/>
      <c r="AC203" s="5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3"/>
    </row>
    <row r="204" spans="1:58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5"/>
      <c r="AC204" s="5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3"/>
    </row>
    <row r="205" spans="1:58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5"/>
      <c r="AC205" s="5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3"/>
    </row>
    <row r="206" spans="1:58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10"/>
    </row>
    <row r="207" spans="1:58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10"/>
    </row>
    <row r="208" spans="1:58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10"/>
    </row>
    <row r="209" spans="1:58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10"/>
    </row>
    <row r="210" spans="1:58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10"/>
    </row>
    <row r="211" spans="1:58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10"/>
    </row>
    <row r="212" spans="1:58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5"/>
      <c r="AC212" s="5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3"/>
    </row>
    <row r="213" spans="1:58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5"/>
      <c r="AC213" s="5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3"/>
    </row>
    <row r="214" spans="1:58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5"/>
      <c r="AC214" s="5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3"/>
    </row>
    <row r="215" spans="1:58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5"/>
      <c r="AC215" s="5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3"/>
    </row>
    <row r="216" spans="1:58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10"/>
    </row>
    <row r="217" spans="1:58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5"/>
      <c r="AC217" s="5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3"/>
    </row>
    <row r="218" spans="1:58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5"/>
      <c r="AC218" s="5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3"/>
    </row>
    <row r="219" spans="1:58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5"/>
      <c r="AC219" s="5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3"/>
    </row>
    <row r="220" spans="1:58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5"/>
      <c r="AC220" s="5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3"/>
    </row>
    <row r="221" spans="1:58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5"/>
      <c r="AC221" s="5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3"/>
    </row>
    <row r="222" spans="1:58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5"/>
      <c r="AC222" s="5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3"/>
    </row>
    <row r="223" spans="1:58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5"/>
      <c r="AC223" s="5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3"/>
    </row>
    <row r="224" spans="1:58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5"/>
      <c r="AC224" s="5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3"/>
    </row>
    <row r="225" spans="1:58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5"/>
      <c r="AC225" s="5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3"/>
    </row>
    <row r="226" spans="1:58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5"/>
      <c r="AC226" s="5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3"/>
    </row>
    <row r="227" spans="1:58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5"/>
      <c r="AC227" s="5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3"/>
    </row>
    <row r="228" spans="1:58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5"/>
      <c r="AC228" s="5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3"/>
    </row>
    <row r="229" spans="1:58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5"/>
      <c r="AC229" s="5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3"/>
    </row>
    <row r="230" spans="1:58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5"/>
      <c r="AC230" s="5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3"/>
    </row>
    <row r="231" spans="1:58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5"/>
      <c r="AC231" s="5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3"/>
    </row>
    <row r="232" spans="1:58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5"/>
      <c r="AC232" s="5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3"/>
    </row>
    <row r="233" spans="1:58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5"/>
      <c r="AC233" s="5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3"/>
    </row>
    <row r="234" spans="1:58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5"/>
      <c r="AC234" s="5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3"/>
    </row>
    <row r="235" spans="1:58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5"/>
      <c r="AC235" s="5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3"/>
    </row>
    <row r="236" spans="1:58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5"/>
      <c r="AC236" s="5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3"/>
    </row>
    <row r="237" spans="1:58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1"/>
      <c r="AC237" s="11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0"/>
    </row>
  </sheetData>
  <mergeCells count="1017">
    <mergeCell ref="BE100:BE101"/>
    <mergeCell ref="AX96:AX97"/>
    <mergeCell ref="AY96:AY97"/>
    <mergeCell ref="AZ92:AZ93"/>
    <mergeCell ref="BA92:BA93"/>
    <mergeCell ref="AX98:AX99"/>
    <mergeCell ref="AY98:AY99"/>
    <mergeCell ref="AZ98:AZ99"/>
    <mergeCell ref="BA98:BA99"/>
    <mergeCell ref="AX100:AX101"/>
    <mergeCell ref="AY100:AY101"/>
    <mergeCell ref="AZ100:AZ101"/>
    <mergeCell ref="BA100:BA101"/>
    <mergeCell ref="AZ90:AZ91"/>
    <mergeCell ref="BA90:BA91"/>
    <mergeCell ref="AX94:AX95"/>
    <mergeCell ref="AY94:AY95"/>
    <mergeCell ref="BB92:BB93"/>
    <mergeCell ref="BC92:BC93"/>
    <mergeCell ref="BD92:BD93"/>
    <mergeCell ref="BE92:BE93"/>
    <mergeCell ref="BB94:BB95"/>
    <mergeCell ref="BC94:BC95"/>
    <mergeCell ref="BD94:BD95"/>
    <mergeCell ref="BE94:BE95"/>
    <mergeCell ref="BB96:BB97"/>
    <mergeCell ref="BC96:BC97"/>
    <mergeCell ref="BD96:BD97"/>
    <mergeCell ref="BE96:BE97"/>
    <mergeCell ref="BD98:BD99"/>
    <mergeCell ref="BE98:BE99"/>
    <mergeCell ref="BD100:BD101"/>
    <mergeCell ref="AL50:AM50"/>
    <mergeCell ref="AL70:AM70"/>
    <mergeCell ref="AL73:AM73"/>
    <mergeCell ref="AN73:AO73"/>
    <mergeCell ref="BD39:BD43"/>
    <mergeCell ref="BE39:BE43"/>
    <mergeCell ref="BF39:BI43"/>
    <mergeCell ref="AZ44:AZ48"/>
    <mergeCell ref="BA44:BA48"/>
    <mergeCell ref="BB44:BB48"/>
    <mergeCell ref="BC44:BC48"/>
    <mergeCell ref="BF76:BI76"/>
    <mergeCell ref="BF49:BI49"/>
    <mergeCell ref="BF81:BI81"/>
    <mergeCell ref="BF82:BI82"/>
    <mergeCell ref="BF83:BI83"/>
    <mergeCell ref="AP98:AP99"/>
    <mergeCell ref="AQ98:AQ99"/>
    <mergeCell ref="AR98:AR99"/>
    <mergeCell ref="AS98:AS99"/>
    <mergeCell ref="AT98:AT99"/>
    <mergeCell ref="AU98:AU99"/>
    <mergeCell ref="AV98:AV99"/>
    <mergeCell ref="AW98:AW99"/>
    <mergeCell ref="AR94:AR95"/>
    <mergeCell ref="AS94:AS95"/>
    <mergeCell ref="AT94:AT95"/>
    <mergeCell ref="AU94:AU95"/>
    <mergeCell ref="AV94:AV95"/>
    <mergeCell ref="AW94:AW95"/>
    <mergeCell ref="AP96:AP97"/>
    <mergeCell ref="AQ96:AQ97"/>
    <mergeCell ref="AW44:AW48"/>
    <mergeCell ref="AX44:AX48"/>
    <mergeCell ref="AY44:AY48"/>
    <mergeCell ref="BD44:BD48"/>
    <mergeCell ref="BE44:BE48"/>
    <mergeCell ref="BF44:BI48"/>
    <mergeCell ref="AP90:AP91"/>
    <mergeCell ref="AQ90:AQ91"/>
    <mergeCell ref="AR90:AR91"/>
    <mergeCell ref="AS90:AS91"/>
    <mergeCell ref="AT90:AT91"/>
    <mergeCell ref="AU90:AU91"/>
    <mergeCell ref="AV90:AV91"/>
    <mergeCell ref="AW90:AW91"/>
    <mergeCell ref="BB90:BB91"/>
    <mergeCell ref="BC90:BC91"/>
    <mergeCell ref="BD90:BD91"/>
    <mergeCell ref="BE90:BE91"/>
    <mergeCell ref="BF63:BI63"/>
    <mergeCell ref="BF62:BI62"/>
    <mergeCell ref="BF51:BI51"/>
    <mergeCell ref="BF84:BI84"/>
    <mergeCell ref="BF85:BI85"/>
    <mergeCell ref="BF79:BI79"/>
    <mergeCell ref="BF78:BI78"/>
    <mergeCell ref="AH44:AI48"/>
    <mergeCell ref="AJ44:AK48"/>
    <mergeCell ref="AL74:AM74"/>
    <mergeCell ref="BF102:BI102"/>
    <mergeCell ref="AB39:AC43"/>
    <mergeCell ref="AD39:AE43"/>
    <mergeCell ref="AF39:AG43"/>
    <mergeCell ref="AH39:AI43"/>
    <mergeCell ref="AJ39:AK43"/>
    <mergeCell ref="AL39:AM43"/>
    <mergeCell ref="AN39:AO43"/>
    <mergeCell ref="AP39:AP43"/>
    <mergeCell ref="AQ39:AQ43"/>
    <mergeCell ref="AR39:AR43"/>
    <mergeCell ref="AS39:AS43"/>
    <mergeCell ref="AT39:AT43"/>
    <mergeCell ref="AU39:AU43"/>
    <mergeCell ref="AV39:AV43"/>
    <mergeCell ref="AW39:AW43"/>
    <mergeCell ref="AX39:AX43"/>
    <mergeCell ref="AY39:AY43"/>
    <mergeCell ref="AZ39:AZ43"/>
    <mergeCell ref="BA39:BA43"/>
    <mergeCell ref="BB39:BB43"/>
    <mergeCell ref="BC39:BC43"/>
    <mergeCell ref="BC100:BC101"/>
    <mergeCell ref="AN50:AO50"/>
    <mergeCell ref="AN82:AO82"/>
    <mergeCell ref="AN78:AO78"/>
    <mergeCell ref="AN81:AO81"/>
    <mergeCell ref="AF44:AG48"/>
    <mergeCell ref="AL44:AM48"/>
    <mergeCell ref="AJ76:AK76"/>
    <mergeCell ref="AN62:AO62"/>
    <mergeCell ref="AN49:AO49"/>
    <mergeCell ref="AL76:AM76"/>
    <mergeCell ref="AJ71:AK71"/>
    <mergeCell ref="AJ72:AK72"/>
    <mergeCell ref="AN60:AO60"/>
    <mergeCell ref="AN65:AO65"/>
    <mergeCell ref="AN63:AO63"/>
    <mergeCell ref="AN64:AO64"/>
    <mergeCell ref="AN67:AO67"/>
    <mergeCell ref="AL57:AM57"/>
    <mergeCell ref="AL55:AM55"/>
    <mergeCell ref="AL66:AM66"/>
    <mergeCell ref="AL60:AM60"/>
    <mergeCell ref="AL62:AM62"/>
    <mergeCell ref="AL67:AM67"/>
    <mergeCell ref="AL54:AM54"/>
    <mergeCell ref="AL52:AM52"/>
    <mergeCell ref="AL68:AM68"/>
    <mergeCell ref="AL72:AM72"/>
    <mergeCell ref="AN66:AO66"/>
    <mergeCell ref="AL59:AM59"/>
    <mergeCell ref="AL69:AM69"/>
    <mergeCell ref="AL75:AM75"/>
    <mergeCell ref="AJ60:AK60"/>
    <mergeCell ref="AL63:AM63"/>
    <mergeCell ref="AJ59:AK59"/>
    <mergeCell ref="AJ58:AK58"/>
    <mergeCell ref="AJ57:AK57"/>
    <mergeCell ref="AJ62:AK62"/>
    <mergeCell ref="AJ68:AK68"/>
    <mergeCell ref="AN69:AO69"/>
    <mergeCell ref="AN30:AO30"/>
    <mergeCell ref="AN79:AO79"/>
    <mergeCell ref="AN76:AO76"/>
    <mergeCell ref="AN70:AO70"/>
    <mergeCell ref="BF71:BI71"/>
    <mergeCell ref="BF70:BI70"/>
    <mergeCell ref="BF69:BI69"/>
    <mergeCell ref="BF74:BI74"/>
    <mergeCell ref="AN77:AO77"/>
    <mergeCell ref="AN75:AO75"/>
    <mergeCell ref="AN72:AO72"/>
    <mergeCell ref="AN74:AO74"/>
    <mergeCell ref="AN71:AO71"/>
    <mergeCell ref="AN52:AO52"/>
    <mergeCell ref="AN59:AO59"/>
    <mergeCell ref="AN61:AO61"/>
    <mergeCell ref="BF75:BI75"/>
    <mergeCell ref="BF68:BI68"/>
    <mergeCell ref="BF67:BI67"/>
    <mergeCell ref="BF64:BI64"/>
    <mergeCell ref="BF60:BI60"/>
    <mergeCell ref="BF77:BI77"/>
    <mergeCell ref="BF52:BI52"/>
    <mergeCell ref="BF57:BI57"/>
    <mergeCell ref="BF73:BI73"/>
    <mergeCell ref="BF72:BI72"/>
    <mergeCell ref="BF61:BI61"/>
    <mergeCell ref="BF59:BI59"/>
    <mergeCell ref="BF65:BI65"/>
    <mergeCell ref="AN37:AO37"/>
    <mergeCell ref="AN38:AO38"/>
    <mergeCell ref="BD23:BE23"/>
    <mergeCell ref="AP22:BE22"/>
    <mergeCell ref="AP23:AQ23"/>
    <mergeCell ref="AR23:AS23"/>
    <mergeCell ref="AT23:AU23"/>
    <mergeCell ref="AV23:AW23"/>
    <mergeCell ref="BB23:BC23"/>
    <mergeCell ref="BF50:BI50"/>
    <mergeCell ref="AN54:AO54"/>
    <mergeCell ref="AN53:AO53"/>
    <mergeCell ref="AN51:AO51"/>
    <mergeCell ref="BF56:BI56"/>
    <mergeCell ref="AN58:AO58"/>
    <mergeCell ref="BF53:BI53"/>
    <mergeCell ref="BF54:BI54"/>
    <mergeCell ref="AN56:AO56"/>
    <mergeCell ref="AN55:AO55"/>
    <mergeCell ref="BF55:BI55"/>
    <mergeCell ref="BF58:BI58"/>
    <mergeCell ref="BF38:BI38"/>
    <mergeCell ref="BF37:BI37"/>
    <mergeCell ref="BF36:BI36"/>
    <mergeCell ref="BF32:BI32"/>
    <mergeCell ref="BF31:BI31"/>
    <mergeCell ref="AN44:AO48"/>
    <mergeCell ref="AP44:AP48"/>
    <mergeCell ref="AQ44:AQ48"/>
    <mergeCell ref="AR44:AR48"/>
    <mergeCell ref="AS44:AS48"/>
    <mergeCell ref="AT44:AT48"/>
    <mergeCell ref="AU44:AU48"/>
    <mergeCell ref="AV44:AV48"/>
    <mergeCell ref="A30:C30"/>
    <mergeCell ref="D30:E30"/>
    <mergeCell ref="F30:AA30"/>
    <mergeCell ref="AB30:AC30"/>
    <mergeCell ref="AD30:AE30"/>
    <mergeCell ref="A29:C29"/>
    <mergeCell ref="D29:E29"/>
    <mergeCell ref="AB29:AC29"/>
    <mergeCell ref="BF30:BI30"/>
    <mergeCell ref="BF29:BI29"/>
    <mergeCell ref="BF22:BI24"/>
    <mergeCell ref="BF28:BI28"/>
    <mergeCell ref="BF27:BI27"/>
    <mergeCell ref="BF33:BI33"/>
    <mergeCell ref="BF34:BI34"/>
    <mergeCell ref="BF35:BI35"/>
    <mergeCell ref="BF26:BI26"/>
    <mergeCell ref="BF25:BI25"/>
    <mergeCell ref="AH30:AI30"/>
    <mergeCell ref="AJ30:AK30"/>
    <mergeCell ref="AL30:AM30"/>
    <mergeCell ref="AH29:AI29"/>
    <mergeCell ref="AB27:AC27"/>
    <mergeCell ref="AD27:AE27"/>
    <mergeCell ref="AJ31:AK31"/>
    <mergeCell ref="AL31:AM31"/>
    <mergeCell ref="AN31:AO31"/>
    <mergeCell ref="AD34:AE34"/>
    <mergeCell ref="A34:C34"/>
    <mergeCell ref="D34:E34"/>
    <mergeCell ref="AF34:AG34"/>
    <mergeCell ref="A35:C35"/>
    <mergeCell ref="T11:V11"/>
    <mergeCell ref="X11:Z11"/>
    <mergeCell ref="AA11:AA13"/>
    <mergeCell ref="AB11:AE11"/>
    <mergeCell ref="A9:O9"/>
    <mergeCell ref="U9:AO9"/>
    <mergeCell ref="AO11:AR11"/>
    <mergeCell ref="BF11:BF13"/>
    <mergeCell ref="AZ20:BA20"/>
    <mergeCell ref="AL26:AM26"/>
    <mergeCell ref="AF11:AF13"/>
    <mergeCell ref="AG11:AI11"/>
    <mergeCell ref="AJ11:AJ13"/>
    <mergeCell ref="AK11:AN11"/>
    <mergeCell ref="AF30:AG30"/>
    <mergeCell ref="AZ23:BA23"/>
    <mergeCell ref="AN34:AO34"/>
    <mergeCell ref="AL33:AM33"/>
    <mergeCell ref="AF31:AG31"/>
    <mergeCell ref="AH31:AI31"/>
    <mergeCell ref="AF32:AG32"/>
    <mergeCell ref="AF33:AG33"/>
    <mergeCell ref="I19:L19"/>
    <mergeCell ref="B19:G19"/>
    <mergeCell ref="N19:Q19"/>
    <mergeCell ref="T19:W19"/>
    <mergeCell ref="AF19:AJ19"/>
    <mergeCell ref="AL19:AP19"/>
    <mergeCell ref="AN27:AO27"/>
    <mergeCell ref="AF27:AG27"/>
    <mergeCell ref="AH26:AI26"/>
    <mergeCell ref="AJ26:AK26"/>
    <mergeCell ref="B1:BH1"/>
    <mergeCell ref="A6:O6"/>
    <mergeCell ref="AU6:BI6"/>
    <mergeCell ref="AT2:BI2"/>
    <mergeCell ref="AU10:BI10"/>
    <mergeCell ref="A11:A13"/>
    <mergeCell ref="B11:E11"/>
    <mergeCell ref="J11:J13"/>
    <mergeCell ref="O11:R11"/>
    <mergeCell ref="W11:W13"/>
    <mergeCell ref="BG11:BG13"/>
    <mergeCell ref="BH11:BH13"/>
    <mergeCell ref="BI11:BI13"/>
    <mergeCell ref="A7:L7"/>
    <mergeCell ref="AU7:BI7"/>
    <mergeCell ref="AU8:BI8"/>
    <mergeCell ref="AS11:AS13"/>
    <mergeCell ref="AT11:AV11"/>
    <mergeCell ref="V6:AL6"/>
    <mergeCell ref="P4:AU4"/>
    <mergeCell ref="P5:AT5"/>
    <mergeCell ref="AU9:BI9"/>
    <mergeCell ref="AW11:AW13"/>
    <mergeCell ref="AX11:BA11"/>
    <mergeCell ref="BB11:BB13"/>
    <mergeCell ref="BD11:BD13"/>
    <mergeCell ref="BC11:BC13"/>
    <mergeCell ref="BE11:BE13"/>
    <mergeCell ref="F11:F13"/>
    <mergeCell ref="G11:I11"/>
    <mergeCell ref="K11:N11"/>
    <mergeCell ref="S11:S13"/>
    <mergeCell ref="AJ65:AK65"/>
    <mergeCell ref="BF66:BI66"/>
    <mergeCell ref="AN68:AO68"/>
    <mergeCell ref="AJ63:AK63"/>
    <mergeCell ref="AN57:AO57"/>
    <mergeCell ref="AL71:AM71"/>
    <mergeCell ref="AL65:AM65"/>
    <mergeCell ref="AL64:AM64"/>
    <mergeCell ref="AL58:AM58"/>
    <mergeCell ref="AL61:AM61"/>
    <mergeCell ref="AN29:AO29"/>
    <mergeCell ref="AF29:AG29"/>
    <mergeCell ref="F28:AA28"/>
    <mergeCell ref="A28:C28"/>
    <mergeCell ref="D28:E28"/>
    <mergeCell ref="O20:P20"/>
    <mergeCell ref="U20:V20"/>
    <mergeCell ref="AH24:AI24"/>
    <mergeCell ref="AX23:AY23"/>
    <mergeCell ref="J20:K20"/>
    <mergeCell ref="D22:E24"/>
    <mergeCell ref="A22:C24"/>
    <mergeCell ref="AN26:AO26"/>
    <mergeCell ref="AF25:AG25"/>
    <mergeCell ref="AF26:AG26"/>
    <mergeCell ref="A25:AA25"/>
    <mergeCell ref="AB25:AC25"/>
    <mergeCell ref="AH25:AI25"/>
    <mergeCell ref="AJ25:AK25"/>
    <mergeCell ref="AL25:AM25"/>
    <mergeCell ref="AN25:AO25"/>
    <mergeCell ref="AD25:AE25"/>
    <mergeCell ref="AA20:AB20"/>
    <mergeCell ref="AG20:AH20"/>
    <mergeCell ref="AM20:AN20"/>
    <mergeCell ref="F22:AA24"/>
    <mergeCell ref="AD26:AE26"/>
    <mergeCell ref="AB22:AC24"/>
    <mergeCell ref="AD22:AO23"/>
    <mergeCell ref="AD24:AE24"/>
    <mergeCell ref="AF24:AG24"/>
    <mergeCell ref="AJ24:AK24"/>
    <mergeCell ref="AL24:AM24"/>
    <mergeCell ref="AN24:AO24"/>
    <mergeCell ref="AS20:AT20"/>
    <mergeCell ref="F29:AA29"/>
    <mergeCell ref="AB28:AC28"/>
    <mergeCell ref="AD28:AE28"/>
    <mergeCell ref="AJ29:AK29"/>
    <mergeCell ref="AL29:AM29"/>
    <mergeCell ref="AF28:AG28"/>
    <mergeCell ref="AH28:AI28"/>
    <mergeCell ref="AJ28:AK28"/>
    <mergeCell ref="AL28:AM28"/>
    <mergeCell ref="AN28:AO28"/>
    <mergeCell ref="AH27:AI27"/>
    <mergeCell ref="AJ27:AK27"/>
    <mergeCell ref="AL27:AM27"/>
    <mergeCell ref="AD29:AE29"/>
    <mergeCell ref="A26:AA26"/>
    <mergeCell ref="AB26:AC26"/>
    <mergeCell ref="A27:C27"/>
    <mergeCell ref="D27:E27"/>
    <mergeCell ref="F27:AA27"/>
    <mergeCell ref="AL36:AM36"/>
    <mergeCell ref="AH32:AI32"/>
    <mergeCell ref="AJ32:AK32"/>
    <mergeCell ref="AL32:AM32"/>
    <mergeCell ref="AN32:AO32"/>
    <mergeCell ref="AN36:AO36"/>
    <mergeCell ref="AN35:AO35"/>
    <mergeCell ref="AJ33:AK33"/>
    <mergeCell ref="AL34:AM34"/>
    <mergeCell ref="AJ34:AK34"/>
    <mergeCell ref="AH34:AI34"/>
    <mergeCell ref="AJ35:AK35"/>
    <mergeCell ref="AH35:AI35"/>
    <mergeCell ref="AN33:AO33"/>
    <mergeCell ref="A31:C31"/>
    <mergeCell ref="D31:E31"/>
    <mergeCell ref="F31:AA31"/>
    <mergeCell ref="AB31:AC31"/>
    <mergeCell ref="AD31:AE31"/>
    <mergeCell ref="AD32:AE32"/>
    <mergeCell ref="A32:C32"/>
    <mergeCell ref="D32:E32"/>
    <mergeCell ref="F32:AA32"/>
    <mergeCell ref="AB32:AC32"/>
    <mergeCell ref="A33:C33"/>
    <mergeCell ref="D33:E33"/>
    <mergeCell ref="F33:AA33"/>
    <mergeCell ref="AB33:AC33"/>
    <mergeCell ref="AD33:AE33"/>
    <mergeCell ref="AH33:AI33"/>
    <mergeCell ref="F35:AA35"/>
    <mergeCell ref="F34:AA34"/>
    <mergeCell ref="AB35:AC35"/>
    <mergeCell ref="AD35:AE35"/>
    <mergeCell ref="D35:E35"/>
    <mergeCell ref="AB34:AC34"/>
    <mergeCell ref="AJ37:AK37"/>
    <mergeCell ref="AL37:AM37"/>
    <mergeCell ref="AF37:AG37"/>
    <mergeCell ref="AH37:AI37"/>
    <mergeCell ref="AF38:AG38"/>
    <mergeCell ref="AJ38:AK38"/>
    <mergeCell ref="AL38:AM38"/>
    <mergeCell ref="AH38:AI38"/>
    <mergeCell ref="AF36:AG36"/>
    <mergeCell ref="F59:AA59"/>
    <mergeCell ref="AD59:AE59"/>
    <mergeCell ref="F43:AA43"/>
    <mergeCell ref="AD53:AE53"/>
    <mergeCell ref="AD54:AE54"/>
    <mergeCell ref="AL49:AM49"/>
    <mergeCell ref="AL51:AM51"/>
    <mergeCell ref="AH57:AI57"/>
    <mergeCell ref="AB49:AC49"/>
    <mergeCell ref="AL53:AM53"/>
    <mergeCell ref="F48:AA48"/>
    <mergeCell ref="AF51:AG51"/>
    <mergeCell ref="F54:AA54"/>
    <mergeCell ref="AF54:AG54"/>
    <mergeCell ref="F53:AA53"/>
    <mergeCell ref="AH36:AI36"/>
    <mergeCell ref="AJ36:AK36"/>
    <mergeCell ref="D45:E45"/>
    <mergeCell ref="F45:AA45"/>
    <mergeCell ref="A36:C36"/>
    <mergeCell ref="D36:E36"/>
    <mergeCell ref="F36:AA36"/>
    <mergeCell ref="AB36:AC36"/>
    <mergeCell ref="AD36:AE36"/>
    <mergeCell ref="AJ49:AK49"/>
    <mergeCell ref="AF50:AG50"/>
    <mergeCell ref="AJ50:AK50"/>
    <mergeCell ref="AJ52:AK52"/>
    <mergeCell ref="AJ51:AK51"/>
    <mergeCell ref="AJ56:AK56"/>
    <mergeCell ref="AL56:AM56"/>
    <mergeCell ref="AL35:AM35"/>
    <mergeCell ref="AF35:AG35"/>
    <mergeCell ref="AF62:AG62"/>
    <mergeCell ref="A42:C42"/>
    <mergeCell ref="A43:C43"/>
    <mergeCell ref="D42:E42"/>
    <mergeCell ref="D43:E43"/>
    <mergeCell ref="D44:E44"/>
    <mergeCell ref="F44:AA44"/>
    <mergeCell ref="A40:C40"/>
    <mergeCell ref="D40:E40"/>
    <mergeCell ref="F40:AA40"/>
    <mergeCell ref="A41:C41"/>
    <mergeCell ref="D41:E41"/>
    <mergeCell ref="F41:AA41"/>
    <mergeCell ref="A37:C37"/>
    <mergeCell ref="A39:C39"/>
    <mergeCell ref="D39:E39"/>
    <mergeCell ref="F39:AA39"/>
    <mergeCell ref="F42:AA42"/>
    <mergeCell ref="AB37:AC37"/>
    <mergeCell ref="AD37:AE37"/>
    <mergeCell ref="A38:AA38"/>
    <mergeCell ref="AB38:AC38"/>
    <mergeCell ref="AD38:AE38"/>
    <mergeCell ref="D37:E37"/>
    <mergeCell ref="F37:AA37"/>
    <mergeCell ref="A60:C60"/>
    <mergeCell ref="AB44:AC48"/>
    <mergeCell ref="AD60:AE60"/>
    <mergeCell ref="A55:C55"/>
    <mergeCell ref="D55:E55"/>
    <mergeCell ref="F55:AA55"/>
    <mergeCell ref="F56:AA56"/>
    <mergeCell ref="F57:AA57"/>
    <mergeCell ref="AB56:AC56"/>
    <mergeCell ref="AB57:AC57"/>
    <mergeCell ref="A58:C58"/>
    <mergeCell ref="D58:E58"/>
    <mergeCell ref="F58:AA58"/>
    <mergeCell ref="F46:AA46"/>
    <mergeCell ref="A46:C46"/>
    <mergeCell ref="D46:E46"/>
    <mergeCell ref="A47:C47"/>
    <mergeCell ref="D47:E47"/>
    <mergeCell ref="D48:E48"/>
    <mergeCell ref="A52:C52"/>
    <mergeCell ref="F47:AA47"/>
    <mergeCell ref="AB52:AC52"/>
    <mergeCell ref="AB51:AC51"/>
    <mergeCell ref="A57:C57"/>
    <mergeCell ref="D57:E57"/>
    <mergeCell ref="AD61:AE61"/>
    <mergeCell ref="D62:E62"/>
    <mergeCell ref="D61:E61"/>
    <mergeCell ref="A62:C62"/>
    <mergeCell ref="F62:AA62"/>
    <mergeCell ref="AD51:AE51"/>
    <mergeCell ref="AD49:AE49"/>
    <mergeCell ref="A49:AA49"/>
    <mergeCell ref="A48:C48"/>
    <mergeCell ref="AD50:AE50"/>
    <mergeCell ref="D63:E63"/>
    <mergeCell ref="F63:AA63"/>
    <mergeCell ref="AB63:AC63"/>
    <mergeCell ref="AD44:AE48"/>
    <mergeCell ref="A77:C77"/>
    <mergeCell ref="F52:AA52"/>
    <mergeCell ref="A51:C51"/>
    <mergeCell ref="D51:E51"/>
    <mergeCell ref="A53:C53"/>
    <mergeCell ref="D53:E53"/>
    <mergeCell ref="D54:E54"/>
    <mergeCell ref="D56:E56"/>
    <mergeCell ref="D52:E52"/>
    <mergeCell ref="F51:AA51"/>
    <mergeCell ref="A54:C54"/>
    <mergeCell ref="A74:C74"/>
    <mergeCell ref="D74:E74"/>
    <mergeCell ref="F74:AA74"/>
    <mergeCell ref="A73:C73"/>
    <mergeCell ref="AB72:AC72"/>
    <mergeCell ref="A44:C44"/>
    <mergeCell ref="A45:C45"/>
    <mergeCell ref="D77:E77"/>
    <mergeCell ref="F77:AA77"/>
    <mergeCell ref="F78:AA78"/>
    <mergeCell ref="AD78:AE78"/>
    <mergeCell ref="A79:C79"/>
    <mergeCell ref="A76:C76"/>
    <mergeCell ref="A84:C84"/>
    <mergeCell ref="F81:AA81"/>
    <mergeCell ref="AD81:AE81"/>
    <mergeCell ref="AB81:AC81"/>
    <mergeCell ref="AD84:AE84"/>
    <mergeCell ref="AB84:AC84"/>
    <mergeCell ref="D84:E84"/>
    <mergeCell ref="A82:C82"/>
    <mergeCell ref="D82:E82"/>
    <mergeCell ref="F82:AA82"/>
    <mergeCell ref="A83:C83"/>
    <mergeCell ref="D83:E83"/>
    <mergeCell ref="A81:C81"/>
    <mergeCell ref="F83:AA83"/>
    <mergeCell ref="AB83:AC83"/>
    <mergeCell ref="AD82:AE82"/>
    <mergeCell ref="D81:E81"/>
    <mergeCell ref="F84:AA84"/>
    <mergeCell ref="F79:AA79"/>
    <mergeCell ref="AB79:AC79"/>
    <mergeCell ref="AD79:AE79"/>
    <mergeCell ref="A80:C80"/>
    <mergeCell ref="AD76:AE76"/>
    <mergeCell ref="AD83:AE83"/>
    <mergeCell ref="A78:C78"/>
    <mergeCell ref="D78:E78"/>
    <mergeCell ref="D71:E71"/>
    <mergeCell ref="D60:E60"/>
    <mergeCell ref="F60:AA60"/>
    <mergeCell ref="AB60:AC60"/>
    <mergeCell ref="A65:C65"/>
    <mergeCell ref="A64:C64"/>
    <mergeCell ref="D64:E64"/>
    <mergeCell ref="F64:AA64"/>
    <mergeCell ref="AB64:AC64"/>
    <mergeCell ref="A66:C66"/>
    <mergeCell ref="D66:E66"/>
    <mergeCell ref="D65:E65"/>
    <mergeCell ref="F65:AA65"/>
    <mergeCell ref="F66:AA66"/>
    <mergeCell ref="AB66:AC66"/>
    <mergeCell ref="AB69:AC69"/>
    <mergeCell ref="F69:AA69"/>
    <mergeCell ref="A70:C70"/>
    <mergeCell ref="A68:C68"/>
    <mergeCell ref="D68:E68"/>
    <mergeCell ref="A56:C56"/>
    <mergeCell ref="A63:C63"/>
    <mergeCell ref="A61:C61"/>
    <mergeCell ref="AD71:AE71"/>
    <mergeCell ref="AB70:AC70"/>
    <mergeCell ref="AD70:AE70"/>
    <mergeCell ref="D70:E70"/>
    <mergeCell ref="F70:AA70"/>
    <mergeCell ref="A69:C69"/>
    <mergeCell ref="D69:E69"/>
    <mergeCell ref="AB76:AC76"/>
    <mergeCell ref="A75:C75"/>
    <mergeCell ref="D75:E75"/>
    <mergeCell ref="F75:AA75"/>
    <mergeCell ref="AD67:AE67"/>
    <mergeCell ref="F68:AA68"/>
    <mergeCell ref="AB68:AC68"/>
    <mergeCell ref="D76:E76"/>
    <mergeCell ref="F76:AA76"/>
    <mergeCell ref="AB73:AC73"/>
    <mergeCell ref="D73:E73"/>
    <mergeCell ref="A72:C72"/>
    <mergeCell ref="D72:E72"/>
    <mergeCell ref="F72:AA72"/>
    <mergeCell ref="AB74:AC74"/>
    <mergeCell ref="AD58:AE58"/>
    <mergeCell ref="AD56:AE56"/>
    <mergeCell ref="A59:C59"/>
    <mergeCell ref="D59:E59"/>
    <mergeCell ref="AD63:AE63"/>
    <mergeCell ref="AB61:AC61"/>
    <mergeCell ref="A71:C71"/>
    <mergeCell ref="AD52:AE52"/>
    <mergeCell ref="A50:AA50"/>
    <mergeCell ref="AB50:AC50"/>
    <mergeCell ref="AD64:AE64"/>
    <mergeCell ref="AB65:AC65"/>
    <mergeCell ref="AD73:AE73"/>
    <mergeCell ref="F71:AA71"/>
    <mergeCell ref="A67:C67"/>
    <mergeCell ref="D67:E67"/>
    <mergeCell ref="F67:AA67"/>
    <mergeCell ref="AB67:AC67"/>
    <mergeCell ref="C188:AC188"/>
    <mergeCell ref="BF109:BI109"/>
    <mergeCell ref="AL81:AM81"/>
    <mergeCell ref="AL79:AM79"/>
    <mergeCell ref="AB53:AC53"/>
    <mergeCell ref="AH53:AI53"/>
    <mergeCell ref="AH55:AI55"/>
    <mergeCell ref="AH54:AI54"/>
    <mergeCell ref="AB54:AC54"/>
    <mergeCell ref="AJ75:AK75"/>
    <mergeCell ref="AL80:AM80"/>
    <mergeCell ref="AL77:AM77"/>
    <mergeCell ref="AL78:AM78"/>
    <mergeCell ref="AH56:AI56"/>
    <mergeCell ref="AF57:AG57"/>
    <mergeCell ref="AF56:AG56"/>
    <mergeCell ref="AH80:AI80"/>
    <mergeCell ref="AD72:AE72"/>
    <mergeCell ref="AB71:AC71"/>
    <mergeCell ref="AJ66:AK66"/>
    <mergeCell ref="AJ54:AK54"/>
    <mergeCell ref="AH63:AI63"/>
    <mergeCell ref="AF61:AG61"/>
    <mergeCell ref="AF60:AG60"/>
    <mergeCell ref="D90:E90"/>
    <mergeCell ref="AB88:AC88"/>
    <mergeCell ref="AH72:AI72"/>
    <mergeCell ref="AF72:AG72"/>
    <mergeCell ref="AH74:AI74"/>
    <mergeCell ref="AF84:AG84"/>
    <mergeCell ref="AF90:AG91"/>
    <mergeCell ref="AF75:AG75"/>
    <mergeCell ref="C189:O189"/>
    <mergeCell ref="AN110:AO110"/>
    <mergeCell ref="AH110:AI110"/>
    <mergeCell ref="AH109:AI109"/>
    <mergeCell ref="AH102:AI102"/>
    <mergeCell ref="AH104:AI104"/>
    <mergeCell ref="AD107:AE107"/>
    <mergeCell ref="AB102:AC102"/>
    <mergeCell ref="AD102:AE102"/>
    <mergeCell ref="AH107:AI107"/>
    <mergeCell ref="AN109:AO109"/>
    <mergeCell ref="AH108:AI108"/>
    <mergeCell ref="AJ108:AK108"/>
    <mergeCell ref="AL108:AM108"/>
    <mergeCell ref="AJ109:AK109"/>
    <mergeCell ref="A109:E109"/>
    <mergeCell ref="A112:U112"/>
    <mergeCell ref="C185:Y185"/>
    <mergeCell ref="AM185:BF185"/>
    <mergeCell ref="AN106:AO106"/>
    <mergeCell ref="AD109:AE109"/>
    <mergeCell ref="F109:AA109"/>
    <mergeCell ref="AB108:AC108"/>
    <mergeCell ref="AD108:AE108"/>
    <mergeCell ref="AB107:AC107"/>
    <mergeCell ref="F107:AA107"/>
    <mergeCell ref="AL107:AM107"/>
    <mergeCell ref="AN107:AO107"/>
    <mergeCell ref="AN103:AO103"/>
    <mergeCell ref="AL106:AM106"/>
    <mergeCell ref="AF106:AG106"/>
    <mergeCell ref="AL110:AM110"/>
    <mergeCell ref="AN108:AO108"/>
    <mergeCell ref="A110:AA110"/>
    <mergeCell ref="AB110:AC110"/>
    <mergeCell ref="AD110:AE110"/>
    <mergeCell ref="AJ107:AK107"/>
    <mergeCell ref="AF110:AG110"/>
    <mergeCell ref="AB103:AC103"/>
    <mergeCell ref="A108:E108"/>
    <mergeCell ref="A107:E107"/>
    <mergeCell ref="AJ110:AK110"/>
    <mergeCell ref="AH106:AI106"/>
    <mergeCell ref="AJ106:AK106"/>
    <mergeCell ref="AF109:AG109"/>
    <mergeCell ref="AB109:AC109"/>
    <mergeCell ref="F108:AA108"/>
    <mergeCell ref="AF108:AG108"/>
    <mergeCell ref="D104:E104"/>
    <mergeCell ref="F104:AA104"/>
    <mergeCell ref="AB104:AC104"/>
    <mergeCell ref="AF104:AG104"/>
    <mergeCell ref="AD104:AE104"/>
    <mergeCell ref="F87:AA87"/>
    <mergeCell ref="F88:AA88"/>
    <mergeCell ref="AN96:AO97"/>
    <mergeCell ref="AN102:AO102"/>
    <mergeCell ref="BF107:BI107"/>
    <mergeCell ref="BF108:BI108"/>
    <mergeCell ref="A106:E106"/>
    <mergeCell ref="F106:AA106"/>
    <mergeCell ref="AB106:AC106"/>
    <mergeCell ref="AH75:AI75"/>
    <mergeCell ref="AH84:AI84"/>
    <mergeCell ref="AH81:AI81"/>
    <mergeCell ref="AF78:AG78"/>
    <mergeCell ref="AF79:AG79"/>
    <mergeCell ref="BF103:BI103"/>
    <mergeCell ref="AN80:AO80"/>
    <mergeCell ref="AB85:AC85"/>
    <mergeCell ref="F85:AA85"/>
    <mergeCell ref="D85:E85"/>
    <mergeCell ref="AB78:AC78"/>
    <mergeCell ref="AB82:AC82"/>
    <mergeCell ref="D80:E80"/>
    <mergeCell ref="F80:AA80"/>
    <mergeCell ref="AB80:AC80"/>
    <mergeCell ref="AD80:AE80"/>
    <mergeCell ref="AB75:AC75"/>
    <mergeCell ref="AD75:AE75"/>
    <mergeCell ref="AB77:AC77"/>
    <mergeCell ref="AD77:AE77"/>
    <mergeCell ref="AJ80:AK80"/>
    <mergeCell ref="AF80:AG80"/>
    <mergeCell ref="BF80:BI80"/>
    <mergeCell ref="A104:C104"/>
    <mergeCell ref="A103:C103"/>
    <mergeCell ref="AB90:AC91"/>
    <mergeCell ref="D100:E100"/>
    <mergeCell ref="AF103:AG103"/>
    <mergeCell ref="F101:AA101"/>
    <mergeCell ref="AB100:AC101"/>
    <mergeCell ref="A102:AA102"/>
    <mergeCell ref="D92:E92"/>
    <mergeCell ref="F90:AA90"/>
    <mergeCell ref="AB92:AC93"/>
    <mergeCell ref="D103:E103"/>
    <mergeCell ref="F91:AA91"/>
    <mergeCell ref="AD90:AE91"/>
    <mergeCell ref="A99:C99"/>
    <mergeCell ref="A96:C96"/>
    <mergeCell ref="A90:C90"/>
    <mergeCell ref="F103:AA103"/>
    <mergeCell ref="AF82:AG82"/>
    <mergeCell ref="BF110:BI110"/>
    <mergeCell ref="BF104:BI104"/>
    <mergeCell ref="AF107:AG107"/>
    <mergeCell ref="AL109:AM109"/>
    <mergeCell ref="AB94:AC95"/>
    <mergeCell ref="D96:E96"/>
    <mergeCell ref="F96:AA96"/>
    <mergeCell ref="D94:E94"/>
    <mergeCell ref="AD103:AE103"/>
    <mergeCell ref="AJ104:AK104"/>
    <mergeCell ref="AL104:AM104"/>
    <mergeCell ref="AN104:AO104"/>
    <mergeCell ref="AD106:AE106"/>
    <mergeCell ref="AH103:AI103"/>
    <mergeCell ref="D86:E86"/>
    <mergeCell ref="D87:E87"/>
    <mergeCell ref="D88:E88"/>
    <mergeCell ref="AL103:AM103"/>
    <mergeCell ref="AN92:AO93"/>
    <mergeCell ref="AN89:AO89"/>
    <mergeCell ref="AJ103:AK103"/>
    <mergeCell ref="AL102:AM102"/>
    <mergeCell ref="AJ102:AK102"/>
    <mergeCell ref="AH92:AI93"/>
    <mergeCell ref="AH82:AI82"/>
    <mergeCell ref="AD85:AE85"/>
    <mergeCell ref="AH86:AI86"/>
    <mergeCell ref="AH87:AI87"/>
    <mergeCell ref="F100:AA100"/>
    <mergeCell ref="F98:AA98"/>
    <mergeCell ref="AL82:AM82"/>
    <mergeCell ref="AF76:AG76"/>
    <mergeCell ref="AJ77:AK77"/>
    <mergeCell ref="AH77:AI77"/>
    <mergeCell ref="A93:C93"/>
    <mergeCell ref="D93:E93"/>
    <mergeCell ref="F93:AA93"/>
    <mergeCell ref="F94:AA94"/>
    <mergeCell ref="AD92:AE93"/>
    <mergeCell ref="A92:C92"/>
    <mergeCell ref="AF92:AG93"/>
    <mergeCell ref="F92:AA92"/>
    <mergeCell ref="A101:C101"/>
    <mergeCell ref="D98:E98"/>
    <mergeCell ref="A100:C100"/>
    <mergeCell ref="D99:E99"/>
    <mergeCell ref="F99:AA99"/>
    <mergeCell ref="AD100:AE101"/>
    <mergeCell ref="AF100:AG101"/>
    <mergeCell ref="AF98:AG99"/>
    <mergeCell ref="A95:C95"/>
    <mergeCell ref="D95:E95"/>
    <mergeCell ref="D97:E97"/>
    <mergeCell ref="F97:AA97"/>
    <mergeCell ref="F86:AA86"/>
    <mergeCell ref="AF88:AG88"/>
    <mergeCell ref="AF83:AG83"/>
    <mergeCell ref="AF81:AG81"/>
    <mergeCell ref="AD88:AE88"/>
    <mergeCell ref="AD87:AE87"/>
    <mergeCell ref="AH83:AI83"/>
    <mergeCell ref="D79:E79"/>
    <mergeCell ref="AB96:AC97"/>
    <mergeCell ref="AJ81:AK81"/>
    <mergeCell ref="AF86:AG86"/>
    <mergeCell ref="AD86:AE86"/>
    <mergeCell ref="A89:AA89"/>
    <mergeCell ref="AB89:AC89"/>
    <mergeCell ref="AD89:AE89"/>
    <mergeCell ref="AF89:AG89"/>
    <mergeCell ref="AH89:AI89"/>
    <mergeCell ref="A85:C85"/>
    <mergeCell ref="A86:C86"/>
    <mergeCell ref="AF102:AG102"/>
    <mergeCell ref="A88:C88"/>
    <mergeCell ref="A87:C87"/>
    <mergeCell ref="A94:C94"/>
    <mergeCell ref="A91:C91"/>
    <mergeCell ref="A98:C98"/>
    <mergeCell ref="A97:C97"/>
    <mergeCell ref="F95:AA95"/>
    <mergeCell ref="AF96:AG97"/>
    <mergeCell ref="AD96:AE97"/>
    <mergeCell ref="D101:E101"/>
    <mergeCell ref="AF94:AG95"/>
    <mergeCell ref="AF85:AG85"/>
    <mergeCell ref="AF87:AG87"/>
    <mergeCell ref="AB87:AC87"/>
    <mergeCell ref="AD94:AE95"/>
    <mergeCell ref="AJ82:AK82"/>
    <mergeCell ref="AH96:AI97"/>
    <mergeCell ref="AB86:AC86"/>
    <mergeCell ref="D91:E91"/>
    <mergeCell ref="AB98:AC99"/>
    <mergeCell ref="AD98:AE99"/>
    <mergeCell ref="AH49:AI49"/>
    <mergeCell ref="AH51:AI51"/>
    <mergeCell ref="AF53:AG53"/>
    <mergeCell ref="AB55:AC55"/>
    <mergeCell ref="AF70:AG70"/>
    <mergeCell ref="AF71:AG71"/>
    <mergeCell ref="AH70:AI70"/>
    <mergeCell ref="AD68:AE68"/>
    <mergeCell ref="F61:AA61"/>
    <mergeCell ref="F73:AA73"/>
    <mergeCell ref="AF73:AG73"/>
    <mergeCell ref="AD74:AE74"/>
    <mergeCell ref="AB62:AC62"/>
    <mergeCell ref="AD62:AE62"/>
    <mergeCell ref="AH60:AI60"/>
    <mergeCell ref="AH58:AI58"/>
    <mergeCell ref="AF68:AG68"/>
    <mergeCell ref="AH52:AI52"/>
    <mergeCell ref="AF52:AG52"/>
    <mergeCell ref="AF49:AG49"/>
    <mergeCell ref="AH50:AI50"/>
    <mergeCell ref="AF66:AG66"/>
    <mergeCell ref="AH66:AI66"/>
    <mergeCell ref="AF65:AG65"/>
    <mergeCell ref="AD66:AE66"/>
    <mergeCell ref="AD69:AE69"/>
    <mergeCell ref="AH73:AI73"/>
    <mergeCell ref="AH71:AI71"/>
    <mergeCell ref="AH62:AI62"/>
    <mergeCell ref="AH69:AI69"/>
    <mergeCell ref="AF58:AG58"/>
    <mergeCell ref="AH68:AI68"/>
    <mergeCell ref="AS92:AS93"/>
    <mergeCell ref="AT92:AT93"/>
    <mergeCell ref="AU92:AU93"/>
    <mergeCell ref="AV92:AV93"/>
    <mergeCell ref="AW92:AW93"/>
    <mergeCell ref="AP94:AP95"/>
    <mergeCell ref="AQ94:AQ95"/>
    <mergeCell ref="BF89:BI89"/>
    <mergeCell ref="BF94:BI95"/>
    <mergeCell ref="AL86:AM86"/>
    <mergeCell ref="AL89:AM89"/>
    <mergeCell ref="AJ84:AK84"/>
    <mergeCell ref="AP92:AP93"/>
    <mergeCell ref="AL88:AM88"/>
    <mergeCell ref="AN88:AO88"/>
    <mergeCell ref="AN85:AO85"/>
    <mergeCell ref="AN86:AO86"/>
    <mergeCell ref="AN87:AO87"/>
    <mergeCell ref="AL85:AM85"/>
    <mergeCell ref="AN94:AO95"/>
    <mergeCell ref="AJ94:AK95"/>
    <mergeCell ref="AL87:AM87"/>
    <mergeCell ref="AJ92:AK93"/>
    <mergeCell ref="AL92:AM93"/>
    <mergeCell ref="AZ94:AZ95"/>
    <mergeCell ref="BA94:BA95"/>
    <mergeCell ref="BB100:BB101"/>
    <mergeCell ref="AJ83:AK83"/>
    <mergeCell ref="AL83:AM83"/>
    <mergeCell ref="AN83:AO83"/>
    <mergeCell ref="AP100:AP101"/>
    <mergeCell ref="AQ100:AQ101"/>
    <mergeCell ref="AR100:AR101"/>
    <mergeCell ref="AS100:AS101"/>
    <mergeCell ref="AT100:AT101"/>
    <mergeCell ref="AU100:AU101"/>
    <mergeCell ref="AV100:AV101"/>
    <mergeCell ref="AW100:AW101"/>
    <mergeCell ref="AV96:AV97"/>
    <mergeCell ref="AW96:AW97"/>
    <mergeCell ref="AH90:AI91"/>
    <mergeCell ref="AH94:AI95"/>
    <mergeCell ref="AR96:AR97"/>
    <mergeCell ref="AS96:AS97"/>
    <mergeCell ref="AT96:AT97"/>
    <mergeCell ref="AU96:AU97"/>
    <mergeCell ref="AJ96:AK97"/>
    <mergeCell ref="AN84:AO84"/>
    <mergeCell ref="AL84:AM84"/>
    <mergeCell ref="AL98:AM99"/>
    <mergeCell ref="AJ100:AK101"/>
    <mergeCell ref="AH98:AI99"/>
    <mergeCell ref="AH100:AI101"/>
    <mergeCell ref="AH85:AI85"/>
    <mergeCell ref="AJ85:AK85"/>
    <mergeCell ref="AL94:AM95"/>
    <mergeCell ref="AQ92:AQ93"/>
    <mergeCell ref="AR92:AR93"/>
    <mergeCell ref="AF77:AG77"/>
    <mergeCell ref="BF106:BI106"/>
    <mergeCell ref="AJ86:AK86"/>
    <mergeCell ref="AJ88:AK88"/>
    <mergeCell ref="AL100:AM101"/>
    <mergeCell ref="AN100:AO101"/>
    <mergeCell ref="BF96:BI97"/>
    <mergeCell ref="AY92:AY93"/>
    <mergeCell ref="AX92:AX93"/>
    <mergeCell ref="AJ90:AK91"/>
    <mergeCell ref="AL90:AM91"/>
    <mergeCell ref="BA96:BA97"/>
    <mergeCell ref="BF98:BI99"/>
    <mergeCell ref="BF88:BI88"/>
    <mergeCell ref="BF86:BI86"/>
    <mergeCell ref="BF92:BI93"/>
    <mergeCell ref="BF90:BI91"/>
    <mergeCell ref="BF100:BI101"/>
    <mergeCell ref="BB98:BB99"/>
    <mergeCell ref="AJ98:AK99"/>
    <mergeCell ref="AN98:AO99"/>
    <mergeCell ref="BF87:BI87"/>
    <mergeCell ref="AJ87:AK87"/>
    <mergeCell ref="AJ89:AK89"/>
    <mergeCell ref="A105:BI105"/>
    <mergeCell ref="AZ96:AZ97"/>
    <mergeCell ref="AL96:AM97"/>
    <mergeCell ref="AX90:AX91"/>
    <mergeCell ref="AY90:AY91"/>
    <mergeCell ref="AH88:AI88"/>
    <mergeCell ref="AN90:AO91"/>
    <mergeCell ref="BC98:BC99"/>
    <mergeCell ref="A2:H2"/>
    <mergeCell ref="AF63:AG63"/>
    <mergeCell ref="AB58:AC58"/>
    <mergeCell ref="AD65:AE65"/>
    <mergeCell ref="AD57:AE57"/>
    <mergeCell ref="AB59:AC59"/>
    <mergeCell ref="AJ53:AK53"/>
    <mergeCell ref="AH61:AI61"/>
    <mergeCell ref="AF69:AG69"/>
    <mergeCell ref="AJ55:AK55"/>
    <mergeCell ref="AD55:AE55"/>
    <mergeCell ref="AF55:AG55"/>
    <mergeCell ref="AF59:AG59"/>
    <mergeCell ref="AH59:AI59"/>
    <mergeCell ref="AJ79:AK79"/>
    <mergeCell ref="AJ78:AK78"/>
    <mergeCell ref="AH78:AI78"/>
    <mergeCell ref="AH79:AI79"/>
    <mergeCell ref="AF64:AG64"/>
    <mergeCell ref="AJ74:AK74"/>
    <mergeCell ref="AF74:AG74"/>
    <mergeCell ref="AJ70:AK70"/>
    <mergeCell ref="AJ73:AK73"/>
    <mergeCell ref="AH64:AI64"/>
    <mergeCell ref="AH65:AI65"/>
    <mergeCell ref="AJ61:AK61"/>
    <mergeCell ref="AJ64:AK64"/>
    <mergeCell ref="AJ67:AK67"/>
    <mergeCell ref="AJ69:AK69"/>
    <mergeCell ref="AH67:AI67"/>
    <mergeCell ref="AF67:AG67"/>
    <mergeCell ref="AH76:AI76"/>
  </mergeCells>
  <printOptions horizontalCentered="1"/>
  <pageMargins left="0" right="0" top="0" bottom="0" header="0" footer="0"/>
  <pageSetup paperSize="8" scale="39" orientation="landscape" verticalDpi="300" r:id="rId1"/>
  <rowBreaks count="1" manualBreakCount="1">
    <brk id="112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Մանկ.</vt:lpstr>
      <vt:lpstr>Մանկ.!Область_печати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2020-08-19T07:18:10Z</cp:lastPrinted>
  <dcterms:created xsi:type="dcterms:W3CDTF">2016-01-11T05:54:48Z</dcterms:created>
  <dcterms:modified xsi:type="dcterms:W3CDTF">2021-02-15T08:25:36Z</dcterms:modified>
</cp:coreProperties>
</file>