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640"/>
  </bookViews>
  <sheets>
    <sheet name="Մանկ." sheetId="3" r:id="rId1"/>
    <sheet name="Ընդհ." sheetId="4" r:id="rId2"/>
  </sheets>
  <calcPr calcId="145621"/>
</workbook>
</file>

<file path=xl/calcChain.xml><?xml version="1.0" encoding="utf-8"?>
<calcChain xmlns="http://schemas.openxmlformats.org/spreadsheetml/2006/main">
  <c r="AQ97" i="3" l="1"/>
  <c r="AR97" i="3"/>
  <c r="AS97" i="3"/>
  <c r="AT97" i="3"/>
  <c r="AU97" i="3"/>
  <c r="AV97" i="3"/>
  <c r="AW97" i="3"/>
  <c r="AX97" i="3"/>
  <c r="AY97" i="3"/>
  <c r="AZ97" i="3"/>
  <c r="BA97" i="3"/>
  <c r="BB97" i="3"/>
  <c r="BC97" i="3"/>
  <c r="AP97" i="3"/>
  <c r="BD97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AP118" i="3"/>
  <c r="AH118" i="3"/>
  <c r="AJ118" i="3"/>
  <c r="AL118" i="3"/>
  <c r="AN118" i="3"/>
  <c r="AB118" i="3"/>
  <c r="AD110" i="3"/>
  <c r="AF110" i="3"/>
  <c r="AH110" i="3"/>
  <c r="AJ110" i="3"/>
  <c r="AL110" i="3"/>
  <c r="AN110" i="3"/>
  <c r="AB110" i="3"/>
  <c r="AF97" i="3"/>
  <c r="AH97" i="3"/>
  <c r="AJ97" i="3"/>
  <c r="AL97" i="3"/>
  <c r="AN97" i="3"/>
  <c r="AB97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AP51" i="3"/>
  <c r="AH51" i="3"/>
  <c r="AJ51" i="3"/>
  <c r="AL51" i="3"/>
  <c r="AN51" i="3"/>
  <c r="AB51" i="3"/>
  <c r="AF93" i="3" l="1"/>
  <c r="AD93" i="3" s="1"/>
  <c r="AD92" i="3"/>
  <c r="AD91" i="3"/>
  <c r="AF90" i="3"/>
  <c r="AF88" i="3"/>
  <c r="AD88" i="3" s="1"/>
  <c r="AF83" i="3"/>
  <c r="AF82" i="3"/>
  <c r="AF78" i="3"/>
  <c r="AD78" i="3" s="1"/>
  <c r="AF77" i="3"/>
  <c r="AF76" i="3"/>
  <c r="AF75" i="3"/>
  <c r="AD75" i="3" s="1"/>
  <c r="AF74" i="3"/>
  <c r="AD108" i="3" l="1"/>
  <c r="AF62" i="3"/>
  <c r="AD62" i="3" s="1"/>
  <c r="AF61" i="3"/>
  <c r="AD61" i="3" s="1"/>
  <c r="AF60" i="3"/>
  <c r="AD60" i="3" s="1"/>
  <c r="AD59" i="3"/>
  <c r="AB26" i="3"/>
  <c r="AB25" i="3" l="1"/>
  <c r="AQ50" i="3"/>
  <c r="AR50" i="3"/>
  <c r="AS50" i="3"/>
  <c r="AT50" i="3"/>
  <c r="AU50" i="3"/>
  <c r="AW50" i="3"/>
  <c r="AX50" i="3"/>
  <c r="AY50" i="3"/>
  <c r="BA50" i="3"/>
  <c r="BB50" i="3"/>
  <c r="BC50" i="3"/>
  <c r="BD50" i="3"/>
  <c r="BE50" i="3"/>
  <c r="AP50" i="3"/>
  <c r="BG18" i="3"/>
  <c r="BF18" i="3"/>
  <c r="BE18" i="3"/>
  <c r="BD18" i="3"/>
  <c r="BC18" i="3"/>
  <c r="BB18" i="3"/>
  <c r="BH17" i="3"/>
  <c r="BH16" i="3"/>
  <c r="BH15" i="3"/>
  <c r="BH14" i="3"/>
  <c r="AH50" i="3"/>
  <c r="AL50" i="3"/>
  <c r="AN50" i="3"/>
  <c r="AQ39" i="3"/>
  <c r="AR39" i="3"/>
  <c r="AS39" i="3"/>
  <c r="AV39" i="3"/>
  <c r="AW39" i="3"/>
  <c r="AX39" i="3"/>
  <c r="AY39" i="3"/>
  <c r="AZ39" i="3"/>
  <c r="BA39" i="3"/>
  <c r="BB39" i="3"/>
  <c r="BC39" i="3"/>
  <c r="BD39" i="3"/>
  <c r="BE39" i="3"/>
  <c r="AF52" i="3"/>
  <c r="AD54" i="3"/>
  <c r="AD55" i="3"/>
  <c r="AF58" i="3"/>
  <c r="AD64" i="3"/>
  <c r="AF66" i="3"/>
  <c r="AD66" i="3" s="1"/>
  <c r="AF67" i="3"/>
  <c r="AD67" i="3" s="1"/>
  <c r="AF68" i="3"/>
  <c r="AD68" i="3" s="1"/>
  <c r="AF69" i="3"/>
  <c r="AF70" i="3"/>
  <c r="AF71" i="3"/>
  <c r="AF72" i="3"/>
  <c r="AD72" i="3" s="1"/>
  <c r="AF73" i="3"/>
  <c r="AF86" i="3"/>
  <c r="AD100" i="3"/>
  <c r="AD97" i="3" s="1"/>
  <c r="AJ50" i="3"/>
  <c r="AD71" i="3"/>
  <c r="AD51" i="3" l="1"/>
  <c r="AF51" i="3"/>
  <c r="AD50" i="3"/>
  <c r="AF50" i="3"/>
  <c r="BH18" i="3"/>
  <c r="AF46" i="4" l="1"/>
  <c r="AD46" i="4" s="1"/>
  <c r="AF53" i="4" l="1"/>
  <c r="AF54" i="4"/>
  <c r="AF55" i="4"/>
  <c r="AF56" i="4"/>
  <c r="AF57" i="4"/>
  <c r="AF58" i="4"/>
  <c r="AF59" i="4"/>
  <c r="AF60" i="4"/>
  <c r="AF61" i="4"/>
  <c r="AF62" i="4"/>
  <c r="AD53" i="4"/>
  <c r="AD54" i="4"/>
  <c r="AD55" i="4"/>
  <c r="AD56" i="4"/>
  <c r="AD57" i="4"/>
  <c r="AD58" i="4"/>
  <c r="AD59" i="4"/>
  <c r="AD60" i="4"/>
  <c r="AD61" i="4"/>
  <c r="AD62" i="4"/>
  <c r="AF108" i="4"/>
  <c r="AD108" i="4" s="1"/>
  <c r="AF107" i="4"/>
  <c r="AD107" i="4" s="1"/>
  <c r="AF106" i="4"/>
  <c r="AD106" i="4" s="1"/>
  <c r="AF105" i="4"/>
  <c r="AD105" i="4" s="1"/>
  <c r="AF104" i="4"/>
  <c r="AD104" i="4" s="1"/>
  <c r="AF103" i="4"/>
  <c r="AD103" i="4" s="1"/>
  <c r="AF102" i="4"/>
  <c r="AD102" i="4" s="1"/>
  <c r="AF101" i="4"/>
  <c r="AD101" i="4" s="1"/>
  <c r="AF100" i="4"/>
  <c r="AD100" i="4" s="1"/>
  <c r="AD99" i="4" s="1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N99" i="4"/>
  <c r="AL99" i="4"/>
  <c r="AJ99" i="4"/>
  <c r="AH99" i="4"/>
  <c r="AB99" i="4"/>
  <c r="AF98" i="4"/>
  <c r="AD98" i="4" s="1"/>
  <c r="AF97" i="4"/>
  <c r="AD97" i="4" s="1"/>
  <c r="AF96" i="4"/>
  <c r="AD96" i="4" s="1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N95" i="4"/>
  <c r="AL95" i="4"/>
  <c r="AJ95" i="4"/>
  <c r="AH95" i="4"/>
  <c r="AF95" i="4"/>
  <c r="AB95" i="4"/>
  <c r="AF94" i="4"/>
  <c r="AD94" i="4" s="1"/>
  <c r="AF93" i="4"/>
  <c r="AD93" i="4" s="1"/>
  <c r="AF92" i="4"/>
  <c r="AD92" i="4" s="1"/>
  <c r="AF91" i="4"/>
  <c r="AD91" i="4" s="1"/>
  <c r="AF90" i="4"/>
  <c r="AD90" i="4" s="1"/>
  <c r="AF89" i="4"/>
  <c r="AD89" i="4" s="1"/>
  <c r="AF88" i="4"/>
  <c r="AD88" i="4" s="1"/>
  <c r="AF87" i="4"/>
  <c r="AD87" i="4" s="1"/>
  <c r="AF86" i="4"/>
  <c r="AD86" i="4"/>
  <c r="AF85" i="4"/>
  <c r="AD85" i="4" s="1"/>
  <c r="AF84" i="4"/>
  <c r="AD84" i="4" s="1"/>
  <c r="AF83" i="4"/>
  <c r="AD83" i="4" s="1"/>
  <c r="AF82" i="4"/>
  <c r="AD82" i="4" s="1"/>
  <c r="AF81" i="4"/>
  <c r="AD81" i="4" s="1"/>
  <c r="AF80" i="4"/>
  <c r="AD80" i="4" s="1"/>
  <c r="AF79" i="4"/>
  <c r="AD79" i="4" s="1"/>
  <c r="AF78" i="4"/>
  <c r="AD78" i="4" s="1"/>
  <c r="AF77" i="4"/>
  <c r="AD77" i="4" s="1"/>
  <c r="AF76" i="4"/>
  <c r="AD76" i="4" s="1"/>
  <c r="AF75" i="4"/>
  <c r="AD75" i="4" s="1"/>
  <c r="AF74" i="4"/>
  <c r="AD74" i="4" s="1"/>
  <c r="AF73" i="4"/>
  <c r="AD73" i="4" s="1"/>
  <c r="AF72" i="4"/>
  <c r="AD72" i="4" s="1"/>
  <c r="AF71" i="4"/>
  <c r="AD71" i="4" s="1"/>
  <c r="AF70" i="4"/>
  <c r="AD70" i="4" s="1"/>
  <c r="AF69" i="4"/>
  <c r="AD69" i="4" s="1"/>
  <c r="AF68" i="4"/>
  <c r="AD68" i="4" s="1"/>
  <c r="AF67" i="4"/>
  <c r="AD67" i="4" s="1"/>
  <c r="AF66" i="4"/>
  <c r="AD66" i="4" s="1"/>
  <c r="AF65" i="4"/>
  <c r="AD65" i="4" s="1"/>
  <c r="AF64" i="4"/>
  <c r="AD64" i="4" s="1"/>
  <c r="AF63" i="4"/>
  <c r="AD63" i="4" s="1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N52" i="4"/>
  <c r="AL52" i="4"/>
  <c r="AJ52" i="4"/>
  <c r="AH52" i="4"/>
  <c r="AB52" i="4"/>
  <c r="AF50" i="4"/>
  <c r="AD50" i="4" s="1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F49" i="4"/>
  <c r="AD49" i="4" s="1"/>
  <c r="AF48" i="4"/>
  <c r="AD48" i="4" s="1"/>
  <c r="AF45" i="4"/>
  <c r="AD45" i="4" s="1"/>
  <c r="BE44" i="4"/>
  <c r="BE43" i="4" s="1"/>
  <c r="BD44" i="4"/>
  <c r="BC44" i="4"/>
  <c r="BC43" i="4" s="1"/>
  <c r="BB44" i="4"/>
  <c r="BA44" i="4"/>
  <c r="BA43" i="4" s="1"/>
  <c r="AZ44" i="4"/>
  <c r="AY44" i="4"/>
  <c r="AY43" i="4" s="1"/>
  <c r="AX44" i="4"/>
  <c r="AW44" i="4"/>
  <c r="AW43" i="4" s="1"/>
  <c r="AV44" i="4"/>
  <c r="AU44" i="4"/>
  <c r="AU43" i="4" s="1"/>
  <c r="AT44" i="4"/>
  <c r="AS44" i="4"/>
  <c r="AS43" i="4" s="1"/>
  <c r="AR44" i="4"/>
  <c r="AQ44" i="4"/>
  <c r="AQ43" i="4" s="1"/>
  <c r="AP44" i="4"/>
  <c r="AN44" i="4"/>
  <c r="AL44" i="4"/>
  <c r="AJ44" i="4"/>
  <c r="AH44" i="4"/>
  <c r="AB44" i="4"/>
  <c r="AZ43" i="4"/>
  <c r="AV43" i="4"/>
  <c r="AR43" i="4"/>
  <c r="AN43" i="4"/>
  <c r="AL43" i="4"/>
  <c r="AJ43" i="4"/>
  <c r="AH43" i="4"/>
  <c r="AB43" i="4"/>
  <c r="AF41" i="4"/>
  <c r="AD41" i="4" s="1"/>
  <c r="AF38" i="4"/>
  <c r="AD38" i="4" s="1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N37" i="4"/>
  <c r="AL37" i="4"/>
  <c r="AJ37" i="4"/>
  <c r="AH37" i="4"/>
  <c r="AB37" i="4"/>
  <c r="AF36" i="4"/>
  <c r="AD36" i="4" s="1"/>
  <c r="AF35" i="4"/>
  <c r="AD35" i="4" s="1"/>
  <c r="AF34" i="4"/>
  <c r="AD34" i="4" s="1"/>
  <c r="AF33" i="4"/>
  <c r="AD33" i="4" s="1"/>
  <c r="AF32" i="4"/>
  <c r="AD32" i="4" s="1"/>
  <c r="AF31" i="4"/>
  <c r="AD31" i="4" s="1"/>
  <c r="AF30" i="4"/>
  <c r="AD30" i="4" s="1"/>
  <c r="AF29" i="4"/>
  <c r="AD29" i="4" s="1"/>
  <c r="AF28" i="4"/>
  <c r="AD28" i="4" s="1"/>
  <c r="AF27" i="4"/>
  <c r="AD27" i="4" s="1"/>
  <c r="AF26" i="4"/>
  <c r="AD26" i="4" s="1"/>
  <c r="BE25" i="4"/>
  <c r="BD25" i="4"/>
  <c r="BD24" i="4" s="1"/>
  <c r="BC25" i="4"/>
  <c r="BB25" i="4"/>
  <c r="BB24" i="4" s="1"/>
  <c r="BA25" i="4"/>
  <c r="AZ25" i="4"/>
  <c r="AZ24" i="4" s="1"/>
  <c r="AY25" i="4"/>
  <c r="AX25" i="4"/>
  <c r="AX24" i="4" s="1"/>
  <c r="AW25" i="4"/>
  <c r="AV25" i="4"/>
  <c r="AV24" i="4" s="1"/>
  <c r="AU25" i="4"/>
  <c r="AT25" i="4"/>
  <c r="AT24" i="4" s="1"/>
  <c r="AS25" i="4"/>
  <c r="AR25" i="4"/>
  <c r="AR24" i="4" s="1"/>
  <c r="AQ25" i="4"/>
  <c r="AP25" i="4"/>
  <c r="AP24" i="4" s="1"/>
  <c r="AN25" i="4"/>
  <c r="AL25" i="4"/>
  <c r="AL24" i="4" s="1"/>
  <c r="AJ25" i="4"/>
  <c r="AH25" i="4"/>
  <c r="AF25" i="4" s="1"/>
  <c r="AD25" i="4" s="1"/>
  <c r="AB25" i="4"/>
  <c r="AB24" i="4" s="1"/>
  <c r="BE24" i="4"/>
  <c r="BC24" i="4"/>
  <c r="BA24" i="4"/>
  <c r="AY24" i="4"/>
  <c r="AW24" i="4"/>
  <c r="AU24" i="4"/>
  <c r="AS24" i="4"/>
  <c r="AQ24" i="4"/>
  <c r="AN24" i="4"/>
  <c r="AJ24" i="4"/>
  <c r="AR26" i="3"/>
  <c r="AS26" i="3"/>
  <c r="AX26" i="3"/>
  <c r="AY26" i="3"/>
  <c r="AZ26" i="3"/>
  <c r="BA26" i="3"/>
  <c r="BB26" i="3"/>
  <c r="BC26" i="3"/>
  <c r="BD26" i="3"/>
  <c r="BE26" i="3"/>
  <c r="AZ25" i="3"/>
  <c r="AP39" i="3"/>
  <c r="AP43" i="4" l="1"/>
  <c r="AT43" i="4"/>
  <c r="AX43" i="4"/>
  <c r="BB43" i="4"/>
  <c r="AF52" i="4"/>
  <c r="AD52" i="4" s="1"/>
  <c r="BD43" i="4"/>
  <c r="AH24" i="4"/>
  <c r="AF24" i="4" s="1"/>
  <c r="AD24" i="4" s="1"/>
  <c r="AF43" i="4"/>
  <c r="AD43" i="4" s="1"/>
  <c r="AF99" i="4"/>
  <c r="AF109" i="4" s="1"/>
  <c r="AF37" i="4"/>
  <c r="AD37" i="4" s="1"/>
  <c r="AF44" i="4"/>
  <c r="AD44" i="4" s="1"/>
  <c r="BE25" i="3"/>
  <c r="BC25" i="3"/>
  <c r="BA25" i="3"/>
  <c r="AY25" i="3"/>
  <c r="AS25" i="3"/>
  <c r="AQ25" i="3"/>
  <c r="BD25" i="3"/>
  <c r="AT25" i="3"/>
  <c r="AR25" i="3"/>
  <c r="AB109" i="4"/>
  <c r="AL109" i="4"/>
  <c r="AP109" i="4"/>
  <c r="AR109" i="4"/>
  <c r="AT109" i="4"/>
  <c r="AV109" i="4"/>
  <c r="AX109" i="4"/>
  <c r="AZ109" i="4"/>
  <c r="BB109" i="4"/>
  <c r="BD109" i="4"/>
  <c r="AJ109" i="4"/>
  <c r="AN109" i="4"/>
  <c r="AQ109" i="4"/>
  <c r="AS109" i="4"/>
  <c r="AU109" i="4"/>
  <c r="AW109" i="4"/>
  <c r="AY109" i="4"/>
  <c r="BA109" i="4"/>
  <c r="BC109" i="4"/>
  <c r="BE109" i="4"/>
  <c r="AW25" i="3"/>
  <c r="BB25" i="3"/>
  <c r="AX25" i="3"/>
  <c r="AD95" i="4"/>
  <c r="AD109" i="4" s="1"/>
  <c r="AV25" i="3"/>
  <c r="AU25" i="3"/>
  <c r="AP25" i="3"/>
  <c r="AF31" i="3"/>
  <c r="AF34" i="3"/>
  <c r="AF35" i="3"/>
  <c r="AF29" i="3"/>
  <c r="AD30" i="3"/>
  <c r="AH26" i="3"/>
  <c r="AJ26" i="3"/>
  <c r="AL26" i="3"/>
  <c r="AN26" i="3"/>
  <c r="AJ39" i="3"/>
  <c r="AL39" i="3"/>
  <c r="AF118" i="3" l="1"/>
  <c r="AH109" i="4"/>
  <c r="AD29" i="3"/>
  <c r="AD35" i="3"/>
  <c r="AD31" i="3"/>
  <c r="AN25" i="3"/>
  <c r="AJ25" i="3"/>
  <c r="AL25" i="3"/>
  <c r="AF26" i="3"/>
  <c r="AD26" i="3" s="1"/>
  <c r="AH25" i="3"/>
  <c r="AD118" i="3" l="1"/>
  <c r="AF25" i="3"/>
  <c r="AD25" i="3" s="1"/>
  <c r="AB50" i="3" l="1"/>
</calcChain>
</file>

<file path=xl/sharedStrings.xml><?xml version="1.0" encoding="utf-8"?>
<sst xmlns="http://schemas.openxmlformats.org/spreadsheetml/2006/main" count="702" uniqueCount="291">
  <si>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</si>
  <si>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</si>
  <si>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</si>
  <si>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</si>
  <si>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</si>
  <si>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</si>
  <si>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</si>
  <si>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</si>
  <si>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</si>
  <si>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</si>
  <si>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</si>
  <si>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</si>
  <si>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</si>
  <si>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</si>
  <si>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Հայոց լեզու և գրականություն 1</t>
  </si>
  <si>
    <t>ստ.</t>
  </si>
  <si>
    <t>Հայոց լեզու և գրականություն 2</t>
  </si>
  <si>
    <t>քնն.</t>
  </si>
  <si>
    <t>Ռուսաց լեզու 1</t>
  </si>
  <si>
    <t>Ռուսաց լեզու 2</t>
  </si>
  <si>
    <t>Օտար լեզու 1</t>
  </si>
  <si>
    <t>Օտար լեզու 2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</si>
  <si>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</si>
  <si>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</si>
  <si>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</si>
  <si>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</si>
  <si>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</si>
  <si>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Տնտեսագիտություն</t>
  </si>
  <si>
    <t>Քաղաքագիտություն</t>
  </si>
  <si>
    <t>Իրավագիտություն</t>
  </si>
  <si>
    <t>Մշակութաբանություն</t>
  </si>
  <si>
    <t>Կրոնների պատմություն</t>
  </si>
  <si>
    <t>ԸՆԴՀԱՆՈՒՐ ՄԱԹԵՄԱՏԻԿԱԿԱՆ և ԲՆԱԳԻՏԱԿԱՆ ԿՐԹԱՄԱՍ</t>
  </si>
  <si>
    <t>Էկոլոգիայի և բնապահպանության հիմունքներ</t>
  </si>
  <si>
    <t>Բնագիտության ժամանակակից կոնցեպցիաներ</t>
  </si>
  <si>
    <t>ԲԱԿԱԼԱՎՐԻԱՏԻ ՈՒՍՈՒՄՆԱԿԱՆ ՊԼԱՆ</t>
  </si>
  <si>
    <t xml:space="preserve">Հաստատում եմ </t>
  </si>
  <si>
    <t>Արցախի պետական համալսարան</t>
  </si>
  <si>
    <t>___________________________</t>
  </si>
  <si>
    <t>Քիմիա</t>
  </si>
  <si>
    <r>
      <t xml:space="preserve">Շնորհվող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</si>
  <si>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 xml:space="preserve"> ստորագրություն</t>
  </si>
  <si>
    <t>քիմիա, մանկավարժության</t>
  </si>
  <si>
    <r>
      <t xml:space="preserve">Ուսուցման ժամկետը`   </t>
    </r>
    <r>
      <rPr>
        <b/>
        <sz val="11"/>
        <color theme="1"/>
        <rFont val="Sylfaen"/>
        <family val="1"/>
        <charset val="204"/>
      </rPr>
      <t>4 տարի</t>
    </r>
  </si>
  <si>
    <t xml:space="preserve">         ''____''__________________20      թ.</t>
  </si>
  <si>
    <t>Ուսումնական գործընթացի ժամանկացույց</t>
  </si>
  <si>
    <r>
      <t xml:space="preserve">Ուսուցման ձևը`   </t>
    </r>
    <r>
      <rPr>
        <b/>
        <sz val="11"/>
        <color theme="1"/>
        <rFont val="Sylfaen"/>
        <family val="1"/>
        <charset val="204"/>
      </rPr>
      <t>Առկա</t>
    </r>
  </si>
  <si>
    <t>Կուրս</t>
  </si>
  <si>
    <t>Սեպտեմբեր</t>
  </si>
  <si>
    <t>Հոկտեմբեր</t>
  </si>
  <si>
    <t>31 X   4   XI</t>
  </si>
  <si>
    <t>Նոյեմբեր</t>
  </si>
  <si>
    <t>28   XI   2   XII</t>
  </si>
  <si>
    <t>Դեկտեմբեր</t>
  </si>
  <si>
    <t>Հունվար</t>
  </si>
  <si>
    <t>30   I   3  II</t>
  </si>
  <si>
    <t>Փետրվար</t>
  </si>
  <si>
    <t>27  II   3  III</t>
  </si>
  <si>
    <t>Մարտ</t>
  </si>
  <si>
    <t>Ապրիլ</t>
  </si>
  <si>
    <t>Մայիս</t>
  </si>
  <si>
    <t>29  V   2 VI</t>
  </si>
  <si>
    <t>Հունիս</t>
  </si>
  <si>
    <t>Հուլիս</t>
  </si>
  <si>
    <t>31   VII  4  VIII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</si>
  <si>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</si>
  <si>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</si>
  <si>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</si>
  <si>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</si>
  <si>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</si>
  <si>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</si>
  <si>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</si>
  <si>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</si>
  <si>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</si>
  <si>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</si>
  <si>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</si>
  <si>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</si>
  <si>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</si>
  <si>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</si>
  <si>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</si>
  <si>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</si>
  <si>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</si>
  <si>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</si>
  <si>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</si>
  <si>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</si>
  <si>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</si>
  <si>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</si>
  <si>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</si>
  <si>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</si>
  <si>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Լս.</t>
  </si>
  <si>
    <t>B90</t>
  </si>
  <si>
    <t>ԸՆԴՀԱՆՈՒՐ ՄԱՍՆԱԳԻՏԱԿԱՆ ԿՐԹԱՄԱՍ</t>
  </si>
  <si>
    <t>առ.եզր.գն.</t>
  </si>
  <si>
    <t>եզր.գն.</t>
  </si>
  <si>
    <t>Մանկավարժություն 1</t>
  </si>
  <si>
    <t>Մանկավարժություն 2</t>
  </si>
  <si>
    <t>ՀԱՏՈՒԿ ՄԱՍՆԱԳԻՏԱԿԱՆ ԴԱՍԸՆԹԱՑՆԵՐ</t>
  </si>
  <si>
    <t>ԿՐԹԱԿԱՆ ԱՅԼ ՄՈԴՈՒԼՆԵՐ</t>
  </si>
  <si>
    <t>Ամփոփիչ ատեստավորման քննություն 1</t>
  </si>
  <si>
    <t>Ամփոփիչ ատեստավորման քննություն 2/Ավարտական աշխատանք</t>
  </si>
  <si>
    <t>Ը Ն Դ Ա Մ Ե Ն Ը</t>
  </si>
  <si>
    <t>Օտար լեզուն մասնագիտությունում</t>
  </si>
  <si>
    <t>Տեղեկատվական տեխնոլոգիաներ</t>
  </si>
  <si>
    <t>Տեղեկատվական տեխնոլոգիաները մասնագիտությունում</t>
  </si>
  <si>
    <t>Մաթեմատիկայի հիմունքներ</t>
  </si>
  <si>
    <r>
      <t xml:space="preserve">Մասնագիտություն    </t>
    </r>
    <r>
      <rPr>
        <b/>
        <sz val="11"/>
        <color rgb="FFFF0000"/>
        <rFont val="Sylfaen"/>
        <family val="1"/>
        <charset val="204"/>
      </rPr>
      <t>011401.02.6</t>
    </r>
  </si>
  <si>
    <t xml:space="preserve">Փիլիսոփայության հիմունքներ </t>
  </si>
  <si>
    <t>Տես. ուսուց.</t>
  </si>
  <si>
    <t>Արտակարգ իրավիճակներ և քաղաքացիական պաշտպանության հիմունքներ</t>
  </si>
  <si>
    <t>Ներառական կրթություն</t>
  </si>
  <si>
    <t>0518</t>
  </si>
  <si>
    <t>0519</t>
  </si>
  <si>
    <t>0520</t>
  </si>
  <si>
    <t>0310</t>
  </si>
  <si>
    <t>0311</t>
  </si>
  <si>
    <t>0415</t>
  </si>
  <si>
    <t>0416</t>
  </si>
  <si>
    <t>0209</t>
  </si>
  <si>
    <t>0312</t>
  </si>
  <si>
    <t>0103</t>
  </si>
  <si>
    <t>0105</t>
  </si>
  <si>
    <t>0101</t>
  </si>
  <si>
    <t>0102</t>
  </si>
  <si>
    <t>0413</t>
  </si>
  <si>
    <t>B11</t>
  </si>
  <si>
    <t>B91</t>
  </si>
  <si>
    <t>B98</t>
  </si>
  <si>
    <t>B46</t>
  </si>
  <si>
    <t>B47</t>
  </si>
  <si>
    <t>B74</t>
  </si>
  <si>
    <t>B75</t>
  </si>
  <si>
    <t>B01</t>
  </si>
  <si>
    <t>B02</t>
  </si>
  <si>
    <t>B10</t>
  </si>
  <si>
    <t>B12</t>
  </si>
  <si>
    <t>B51</t>
  </si>
  <si>
    <t>B07</t>
  </si>
  <si>
    <t>B03</t>
  </si>
  <si>
    <t>B44</t>
  </si>
  <si>
    <t>B40</t>
  </si>
  <si>
    <t>B38</t>
  </si>
  <si>
    <t>B71</t>
  </si>
  <si>
    <t>B148</t>
  </si>
  <si>
    <t>B149</t>
  </si>
  <si>
    <t>B150</t>
  </si>
  <si>
    <t>B152</t>
  </si>
  <si>
    <t>Անատոմիա 1</t>
  </si>
  <si>
    <t>Անատոմիա 2</t>
  </si>
  <si>
    <t>Ֆիզիկական դաստիարակության տեսություն և մեթոդիկա 1</t>
  </si>
  <si>
    <t>Ֆիզիկական դաստիարակության տեսություն և մեթոդիկա 2</t>
  </si>
  <si>
    <t>Ֆիզիկական դաստիարակության տեսություն և մեթոդիկա 3</t>
  </si>
  <si>
    <t>Ֆիզիկական դաստիարակության տեսություն և մեթոդիկա 4</t>
  </si>
  <si>
    <t>Սպորտի բժշկություն</t>
  </si>
  <si>
    <t>Տուրիզմ և դասավադման մեթոդիկա</t>
  </si>
  <si>
    <t>Ֆիզկուլտուրայի և սպորտի կառավարում</t>
  </si>
  <si>
    <t>Ընդհանուր և ֆիզիկական պատրաստություն 1</t>
  </si>
  <si>
    <t>Ընդհանուր և ֆիզիկական պատրաստություն 2</t>
  </si>
  <si>
    <t>Սպորտ կառույցներ</t>
  </si>
  <si>
    <t>Շարժական  խաղեր</t>
  </si>
  <si>
    <t>Մարդու ֆիզիկական վիճակի մոնիտորինգը</t>
  </si>
  <si>
    <t>Բուժական ֆիզկուլտուրա</t>
  </si>
  <si>
    <t>Սպորտ մերսում</t>
  </si>
  <si>
    <t>Գիտական հետազոտությունները սպորտում</t>
  </si>
  <si>
    <t>Մասնագիտություն 1</t>
  </si>
  <si>
    <t>Մասնագիտություն 2</t>
  </si>
  <si>
    <t>Մասնագիտություն 3</t>
  </si>
  <si>
    <t>Մասնագիտություն 4</t>
  </si>
  <si>
    <t>Մասնագիտություն 5</t>
  </si>
  <si>
    <t>Մասնագիտություն 6</t>
  </si>
  <si>
    <t>Մասնագիտություն 7</t>
  </si>
  <si>
    <t>B04</t>
  </si>
  <si>
    <t>B05</t>
  </si>
  <si>
    <t>B06</t>
  </si>
  <si>
    <t>B08</t>
  </si>
  <si>
    <t>B09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</si>
  <si>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</si>
  <si>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</si>
  <si>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</si>
  <si>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</si>
  <si>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</si>
  <si>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</si>
  <si>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</si>
  <si>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</si>
  <si>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</si>
  <si>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</si>
  <si>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</si>
  <si>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</si>
  <si>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</si>
  <si>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</si>
  <si>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</si>
  <si>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B29</t>
  </si>
  <si>
    <t>B30</t>
  </si>
  <si>
    <t>B31</t>
  </si>
  <si>
    <t>B34</t>
  </si>
  <si>
    <t>B35</t>
  </si>
  <si>
    <t>B36</t>
  </si>
  <si>
    <t>B37</t>
  </si>
  <si>
    <t>B39</t>
  </si>
  <si>
    <t>B41</t>
  </si>
  <si>
    <t>B42</t>
  </si>
  <si>
    <t>Օլիմպիական շարժում</t>
  </si>
  <si>
    <t>Առողջ ապրելակերպի տեսական հիմունքները</t>
  </si>
  <si>
    <t>Մարմնամարզություն և դասավադման մեթոդիկա 1</t>
  </si>
  <si>
    <t>Մարմնամարզություն և դասավադման մեթոդիկա 3</t>
  </si>
  <si>
    <t>Մարմնամարզություն և դասավադման մեթոդիկա 2</t>
  </si>
  <si>
    <t>Մարմնամարզություն և դասավադման մեթոդիկա 4</t>
  </si>
  <si>
    <t>Ադապտիվ ֆիզիկական կուլտուրա</t>
  </si>
  <si>
    <r>
      <rPr>
        <b/>
        <sz val="9"/>
        <color theme="1"/>
        <rFont val="Sylfaen"/>
        <family val="1"/>
        <charset val="204"/>
      </rPr>
      <t xml:space="preserve"> </t>
    </r>
    <r>
      <rPr>
        <b/>
        <sz val="9"/>
        <color rgb="FFFF0000"/>
        <rFont val="Sylfaen"/>
        <family val="1"/>
        <charset val="204"/>
      </rPr>
      <t xml:space="preserve">    </t>
    </r>
  </si>
  <si>
    <t>Ուսումնական գործընթացի ժամանակացույց</t>
  </si>
  <si>
    <t>Փորձուսուցում ուսումնական  /2 շաբաթ/</t>
  </si>
  <si>
    <t>Սպորտ խաղեր  (բասկետբոլ) 2</t>
  </si>
  <si>
    <t>B45</t>
  </si>
  <si>
    <t>Հրաձգության դասավանդման մեթոդիկա</t>
  </si>
  <si>
    <t>Սեղանի թենիս և դասավանդման մեթոդիկա</t>
  </si>
  <si>
    <t>Գենդերային գիտելիքների հիմունքներ</t>
  </si>
  <si>
    <t>Կենսաքիմիա</t>
  </si>
  <si>
    <t>B52</t>
  </si>
  <si>
    <t>Մարզչամանկավարժական կատարելագործում</t>
  </si>
  <si>
    <t>Ֆիզիկական կուլտուրայի և սպորտի մետրոլոգիա</t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</si>
  <si>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</si>
  <si>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</si>
  <si>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</si>
  <si>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</si>
  <si>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</si>
  <si>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</si>
  <si>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</si>
  <si>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</si>
  <si>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</si>
  <si>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>Սպորտ խաղեր  (հանդբոլ) 3</t>
  </si>
  <si>
    <t>Սպորտ խաղեր  (վոլեյբոլ) 4</t>
  </si>
  <si>
    <t>Սպորտ խաղեր  (տեսական) 5</t>
  </si>
  <si>
    <t>Հիգիենա</t>
  </si>
  <si>
    <r>
      <t xml:space="preserve">Շնորհվող աստիճանը`    </t>
    </r>
    <r>
      <rPr>
        <b/>
        <sz val="10"/>
        <color theme="1"/>
        <rFont val="Sylfaen"/>
        <family val="1"/>
        <charset val="204"/>
      </rPr>
      <t>Բակալավր</t>
    </r>
  </si>
  <si>
    <r>
      <t xml:space="preserve">Ուսուցման ժամկետը`   </t>
    </r>
    <r>
      <rPr>
        <b/>
        <sz val="10"/>
        <color theme="1"/>
        <rFont val="Sylfaen"/>
        <family val="1"/>
        <charset val="204"/>
      </rPr>
      <t>4 տարի</t>
    </r>
  </si>
  <si>
    <r>
      <t xml:space="preserve">Ուսուցման ձևը`   </t>
    </r>
    <r>
      <rPr>
        <b/>
        <sz val="10"/>
        <color theme="1"/>
        <rFont val="Sylfaen"/>
        <family val="1"/>
        <charset val="204"/>
      </rPr>
      <t>Առկա</t>
    </r>
  </si>
  <si>
    <t>մանկավարժության</t>
  </si>
  <si>
    <t>Կուրսային աշխատանք 2  /ֆիզդաստիարակության տեսություն և դասավանդման մեթոդիկա/</t>
  </si>
  <si>
    <t xml:space="preserve">Հոգեբանություն </t>
  </si>
  <si>
    <t>Հայոց լեզու և խոսքի մշակույթ 1</t>
  </si>
  <si>
    <t>Հայոց լեզու և խոսքի մշակույթ 2</t>
  </si>
  <si>
    <t>Տնտեսագիտության հիմունքներ</t>
  </si>
  <si>
    <t>Իրավունքի հիմունքներ</t>
  </si>
  <si>
    <t>Կրոնագիտություն</t>
  </si>
  <si>
    <t>Տեղեկատվական տեխնոլոգիաների կիրառման հիմունքներ</t>
  </si>
  <si>
    <t>Քաղաքագիտության հիմունքներ</t>
  </si>
  <si>
    <t>Ռազմագիտության հիմունքներ</t>
  </si>
  <si>
    <t>Տրամաբանության հիմունքներ</t>
  </si>
  <si>
    <t>Բարոյագիտության հիմունքներ</t>
  </si>
  <si>
    <t>Մշակութաբանության հիմունքներ</t>
  </si>
  <si>
    <t>Բնագիտության ժամանակակից հայեցակարգեր</t>
  </si>
  <si>
    <t>Ազգագրության հիմունքներ</t>
  </si>
  <si>
    <t>Ֆիզիկական դաստիարակության տեսություն և մեթոդիկա 5</t>
  </si>
  <si>
    <t>Ատլետիկա և դասավանդման մեթոդիկա1</t>
  </si>
  <si>
    <t>Ատլետիկա և դասավանդման մեթոդիկա 2</t>
  </si>
  <si>
    <t>Ատլետիկա  և դասավանդման մեթոդիկա 3</t>
  </si>
  <si>
    <t>Ատլետիկա  և դասավանդման մեթոդիկա 4</t>
  </si>
  <si>
    <t>Երեխաների մարզական ընդունակությունը և նրանց մշակումը</t>
  </si>
  <si>
    <t>Կուրսային աշխատանք 1  /համալիր մասնագիտական/</t>
  </si>
  <si>
    <t>տարբ.ստ.</t>
  </si>
  <si>
    <t>Փորձուսուցում մանկավարժական (կիրառ. մարզչ)1 /4 շաբաթ/</t>
  </si>
  <si>
    <t>Փորձուսուցում մանկավարժական 2(ամփոփիչ) /4 շաբաթ/</t>
  </si>
  <si>
    <t>B33</t>
  </si>
  <si>
    <t>B32</t>
  </si>
  <si>
    <t>B43</t>
  </si>
  <si>
    <t>B50</t>
  </si>
  <si>
    <t>B49</t>
  </si>
  <si>
    <t>B48</t>
  </si>
  <si>
    <t>սպորտային մարզումներ 011401.09.6</t>
  </si>
  <si>
    <t>ԸՆԴՀԱՆՈՒՐ ԿՐԹԱԿԱՆ ԿԱՌՈՒՑԱՄԱՍ</t>
  </si>
  <si>
    <t>ՄԱՍՆԱԳԻՏԱԿԱՆ ԿԱՌՈՒՑԱՄԱՍ</t>
  </si>
  <si>
    <t>0414</t>
  </si>
  <si>
    <t>0516</t>
  </si>
  <si>
    <t>0517</t>
  </si>
  <si>
    <t>0309</t>
  </si>
  <si>
    <t>0208</t>
  </si>
  <si>
    <t>Հայկական ժողովրդական խաղեր</t>
  </si>
  <si>
    <t xml:space="preserve">Ըմբշամարտ և դասավադման մեթոդիկա </t>
  </si>
  <si>
    <r>
      <t xml:space="preserve">Մասնագիտություն` </t>
    </r>
    <r>
      <rPr>
        <b/>
        <sz val="11"/>
        <rFont val="Sylfaen"/>
        <family val="1"/>
        <charset val="204"/>
      </rPr>
      <t>Մասնագիտական մանկավարժություն  011401.00.6</t>
    </r>
    <r>
      <rPr>
        <sz val="11"/>
        <rFont val="Sylfaen"/>
        <family val="1"/>
        <charset val="204"/>
      </rPr>
      <t xml:space="preserve">  </t>
    </r>
  </si>
  <si>
    <r>
      <rPr>
        <sz val="11"/>
        <rFont val="Sylfaen"/>
        <family val="1"/>
        <charset val="204"/>
      </rPr>
      <t>Կրթական</t>
    </r>
    <r>
      <rPr>
        <b/>
        <sz val="11"/>
        <rFont val="Sylfaen"/>
        <family val="1"/>
        <charset val="204"/>
      </rPr>
      <t xml:space="preserve"> </t>
    </r>
    <r>
      <rPr>
        <sz val="11"/>
        <rFont val="Sylfaen"/>
        <family val="1"/>
        <charset val="204"/>
      </rPr>
      <t>ծրագիր`</t>
    </r>
    <r>
      <rPr>
        <b/>
        <sz val="11"/>
        <rFont val="Sylfaen"/>
        <family val="1"/>
        <charset val="204"/>
      </rPr>
      <t xml:space="preserve"> Ֆիզիկական դաստիարակություն և </t>
    </r>
  </si>
  <si>
    <t>Ամփոփիչ ատեստավորում</t>
  </si>
  <si>
    <t>1-ին բուժօգնություն  և երեխաների առողջության պահպանման հիմունքներ</t>
  </si>
  <si>
    <t>B28</t>
  </si>
  <si>
    <t>B53</t>
  </si>
  <si>
    <t>B54</t>
  </si>
  <si>
    <t xml:space="preserve">                     ստորագրություն</t>
  </si>
  <si>
    <t>Հաստատում եմ `</t>
  </si>
  <si>
    <t>Ռեկտոր___________________________</t>
  </si>
  <si>
    <t>2020-2024</t>
  </si>
  <si>
    <t>Ֆիզիկական կուլտուրայի և սպորտի պատմություն</t>
  </si>
  <si>
    <t>Սպորտ խաղեր (ֆուտբոլ) 1</t>
  </si>
  <si>
    <r>
      <t xml:space="preserve">         ''</t>
    </r>
    <r>
      <rPr>
        <u/>
        <sz val="10"/>
        <color theme="1"/>
        <rFont val="Sylfaen"/>
        <family val="1"/>
        <charset val="204"/>
      </rPr>
      <t>_</t>
    </r>
    <r>
      <rPr>
        <sz val="10"/>
        <color theme="1"/>
        <rFont val="Sylfaen"/>
        <family val="1"/>
        <charset val="204"/>
      </rPr>
      <t>_''օգոստոս_ 2020թ.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</si>
</sst>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i/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u/>
      <sz val="10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12"/>
      <color theme="1"/>
      <name val="Arial"/>
      <family val="2"/>
      <charset val="204"/>
    </font>
    <font>
      <sz val="8"/>
      <name val="Sylfaen"/>
      <family val="1"/>
      <charset val="204"/>
    </font>
    <font>
      <i/>
      <sz val="8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9"/>
      <name val="Sylfaen"/>
      <family val="1"/>
      <charset val="204"/>
    </font>
    <font>
      <u/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6"/>
      <color theme="1"/>
      <name val="Sylfae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i/>
      <sz val="10"/>
      <name val="Sylfaen"/>
      <family val="1"/>
      <charset val="204"/>
    </font>
    <font>
      <i/>
      <sz val="9"/>
      <name val="Sylfaen"/>
      <family val="1"/>
      <charset val="204"/>
    </font>
    <font>
      <b/>
      <sz val="10"/>
      <name val="Calibri"/>
      <family val="2"/>
      <charset val="204"/>
      <scheme val="minor"/>
    </font>
    <font>
      <b/>
      <sz val="14"/>
      <color theme="1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8"/>
      <color rgb="FFFF0000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6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Border="1" applyAlignment="1"/>
    <xf numFmtId="0" fontId="0" fillId="0" borderId="0" xfId="0" applyAlignme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14" fillId="0" borderId="0" xfId="0" applyFont="1" applyAlignment="1"/>
    <xf numFmtId="0" fontId="14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textRotation="90"/>
    </xf>
    <xf numFmtId="0" fontId="16" fillId="0" borderId="0" xfId="0" applyFont="1" applyBorder="1" applyAlignment="1">
      <alignment vertical="center" textRotation="90"/>
    </xf>
    <xf numFmtId="0" fontId="0" fillId="0" borderId="0" xfId="0" applyFill="1"/>
    <xf numFmtId="0" fontId="0" fillId="4" borderId="0" xfId="0" applyFill="1"/>
    <xf numFmtId="0" fontId="1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2" fillId="0" borderId="0" xfId="0" applyFont="1" applyBorder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textRotation="90"/>
    </xf>
    <xf numFmtId="0" fontId="11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7" xfId="0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31" fillId="2" borderId="9" xfId="0" applyNumberFormat="1" applyFont="1" applyFill="1" applyBorder="1" applyAlignment="1">
      <alignment horizontal="left" vertical="center"/>
    </xf>
    <xf numFmtId="49" fontId="31" fillId="2" borderId="10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right" vertical="center"/>
    </xf>
    <xf numFmtId="0" fontId="0" fillId="0" borderId="47" xfId="0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textRotation="90"/>
    </xf>
    <xf numFmtId="0" fontId="2" fillId="0" borderId="46" xfId="0" applyFont="1" applyBorder="1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3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1" fillId="2" borderId="18" xfId="0" applyNumberFormat="1" applyFont="1" applyFill="1" applyBorder="1" applyAlignment="1">
      <alignment horizontal="left" vertical="center"/>
    </xf>
    <xf numFmtId="0" fontId="28" fillId="2" borderId="52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right" vertical="center"/>
    </xf>
    <xf numFmtId="0" fontId="27" fillId="2" borderId="32" xfId="0" applyFont="1" applyFill="1" applyBorder="1" applyAlignment="1">
      <alignment vertical="center"/>
    </xf>
    <xf numFmtId="0" fontId="27" fillId="2" borderId="70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vertical="center"/>
    </xf>
    <xf numFmtId="49" fontId="22" fillId="0" borderId="10" xfId="0" applyNumberFormat="1" applyFont="1" applyFill="1" applyBorder="1" applyAlignment="1">
      <alignment vertical="center"/>
    </xf>
    <xf numFmtId="49" fontId="22" fillId="0" borderId="18" xfId="0" applyNumberFormat="1" applyFont="1" applyFill="1" applyBorder="1" applyAlignment="1">
      <alignment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3" fillId="0" borderId="64" xfId="0" applyNumberFormat="1" applyFont="1" applyFill="1" applyBorder="1" applyAlignment="1">
      <alignment horizontal="center" vertical="center"/>
    </xf>
    <xf numFmtId="49" fontId="3" fillId="0" borderId="65" xfId="0" applyNumberFormat="1" applyFont="1" applyFill="1" applyBorder="1" applyAlignment="1">
      <alignment horizontal="center" vertical="center"/>
    </xf>
    <xf numFmtId="49" fontId="3" fillId="0" borderId="59" xfId="0" applyNumberFormat="1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49" fontId="3" fillId="0" borderId="18" xfId="0" applyNumberFormat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0" fontId="39" fillId="2" borderId="32" xfId="0" applyFont="1" applyFill="1" applyBorder="1" applyAlignment="1">
      <alignment horizontal="center" vertical="center"/>
    </xf>
    <xf numFmtId="0" fontId="39" fillId="2" borderId="33" xfId="0" applyFont="1" applyFill="1" applyBorder="1" applyAlignment="1">
      <alignment horizontal="center" vertical="center"/>
    </xf>
    <xf numFmtId="0" fontId="39" fillId="2" borderId="3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/>
    </xf>
    <xf numFmtId="49" fontId="30" fillId="2" borderId="39" xfId="0" applyNumberFormat="1" applyFont="1" applyFill="1" applyBorder="1" applyAlignment="1">
      <alignment horizontal="center" vertical="center" wrapText="1"/>
    </xf>
    <xf numFmtId="49" fontId="30" fillId="2" borderId="37" xfId="0" applyNumberFormat="1" applyFont="1" applyFill="1" applyBorder="1" applyAlignment="1">
      <alignment horizontal="center" vertical="center" wrapText="1"/>
    </xf>
    <xf numFmtId="49" fontId="30" fillId="2" borderId="38" xfId="0" applyNumberFormat="1" applyFont="1" applyFill="1" applyBorder="1" applyAlignment="1">
      <alignment horizontal="center" vertical="center" wrapText="1"/>
    </xf>
    <xf numFmtId="49" fontId="3" fillId="0" borderId="60" xfId="0" applyNumberFormat="1" applyFont="1" applyFill="1" applyBorder="1" applyAlignment="1">
      <alignment horizontal="center" vertical="center"/>
    </xf>
    <xf numFmtId="49" fontId="3" fillId="0" borderId="62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49" fontId="3" fillId="0" borderId="69" xfId="0" applyNumberFormat="1" applyFont="1" applyFill="1" applyBorder="1" applyAlignment="1">
      <alignment horizontal="left" vertical="center"/>
    </xf>
    <xf numFmtId="49" fontId="3" fillId="0" borderId="62" xfId="0" applyNumberFormat="1" applyFont="1" applyFill="1" applyBorder="1" applyAlignment="1">
      <alignment horizontal="left" vertical="center"/>
    </xf>
    <xf numFmtId="49" fontId="3" fillId="0" borderId="61" xfId="0" applyNumberFormat="1" applyFont="1" applyFill="1" applyBorder="1" applyAlignment="1">
      <alignment horizontal="left" vertical="center"/>
    </xf>
    <xf numFmtId="49" fontId="22" fillId="0" borderId="15" xfId="0" applyNumberFormat="1" applyFont="1" applyFill="1" applyBorder="1" applyAlignment="1">
      <alignment vertical="center"/>
    </xf>
    <xf numFmtId="49" fontId="22" fillId="0" borderId="7" xfId="0" applyNumberFormat="1" applyFont="1" applyFill="1" applyBorder="1" applyAlignment="1">
      <alignment vertical="center"/>
    </xf>
    <xf numFmtId="49" fontId="22" fillId="0" borderId="20" xfId="0" applyNumberFormat="1" applyFont="1" applyFill="1" applyBorder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40" fillId="2" borderId="33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38" xfId="0" applyFont="1" applyFill="1" applyBorder="1" applyAlignment="1">
      <alignment horizontal="center" vertical="center"/>
    </xf>
    <xf numFmtId="0" fontId="39" fillId="2" borderId="51" xfId="0" applyFont="1" applyFill="1" applyBorder="1" applyAlignment="1">
      <alignment horizontal="center" vertical="center"/>
    </xf>
    <xf numFmtId="0" fontId="39" fillId="2" borderId="55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/>
    </xf>
    <xf numFmtId="0" fontId="35" fillId="2" borderId="37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6" fillId="2" borderId="39" xfId="0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4" fillId="2" borderId="63" xfId="0" applyFont="1" applyFill="1" applyBorder="1" applyAlignment="1">
      <alignment horizontal="center" vertical="center" wrapText="1"/>
    </xf>
    <xf numFmtId="0" fontId="34" fillId="2" borderId="40" xfId="0" applyFont="1" applyFill="1" applyBorder="1" applyAlignment="1">
      <alignment horizontal="center" vertical="center" wrapText="1"/>
    </xf>
    <xf numFmtId="0" fontId="34" fillId="2" borderId="4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59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12" fillId="0" borderId="4" xfId="0" applyFont="1" applyBorder="1" applyAlignment="1">
      <alignment horizontal="center" textRotation="90"/>
    </xf>
    <xf numFmtId="0" fontId="12" fillId="0" borderId="11" xfId="0" applyFont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textRotation="90"/>
    </xf>
    <xf numFmtId="0" fontId="3" fillId="0" borderId="42" xfId="0" applyFont="1" applyBorder="1" applyAlignment="1">
      <alignment horizontal="center" vertical="center" textRotation="90" wrapText="1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textRotation="90" wrapText="1"/>
    </xf>
    <xf numFmtId="0" fontId="3" fillId="0" borderId="46" xfId="0" applyFont="1" applyBorder="1" applyAlignment="1">
      <alignment horizontal="center" vertical="center" textRotation="90" wrapText="1"/>
    </xf>
    <xf numFmtId="0" fontId="3" fillId="0" borderId="43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46" xfId="0" applyFont="1" applyBorder="1" applyAlignment="1">
      <alignment horizontal="center" textRotation="90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right" vertical="center" textRotation="90" wrapText="1"/>
    </xf>
    <xf numFmtId="0" fontId="2" fillId="0" borderId="55" xfId="0" applyFont="1" applyBorder="1" applyAlignment="1">
      <alignment horizontal="right" vertical="center" textRotation="90" wrapText="1"/>
    </xf>
    <xf numFmtId="0" fontId="2" fillId="0" borderId="0" xfId="0" applyFont="1" applyBorder="1" applyAlignment="1">
      <alignment horizontal="right" vertical="center" textRotation="90" wrapText="1"/>
    </xf>
    <xf numFmtId="0" fontId="2" fillId="0" borderId="30" xfId="0" applyFont="1" applyBorder="1" applyAlignment="1">
      <alignment horizontal="right" vertical="center" textRotation="90" wrapText="1"/>
    </xf>
    <xf numFmtId="0" fontId="2" fillId="0" borderId="68" xfId="0" applyFont="1" applyBorder="1" applyAlignment="1">
      <alignment horizontal="right" vertical="center" textRotation="90" wrapText="1"/>
    </xf>
    <xf numFmtId="0" fontId="2" fillId="0" borderId="58" xfId="0" applyFont="1" applyBorder="1" applyAlignment="1">
      <alignment horizontal="right" vertical="center" textRotation="90" wrapText="1"/>
    </xf>
    <xf numFmtId="0" fontId="2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2" fillId="0" borderId="13" xfId="0" applyNumberFormat="1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vertical="center"/>
    </xf>
    <xf numFmtId="49" fontId="22" fillId="0" borderId="19" xfId="0" applyNumberFormat="1" applyFont="1" applyFill="1" applyBorder="1" applyAlignment="1">
      <alignment vertical="center"/>
    </xf>
    <xf numFmtId="0" fontId="27" fillId="2" borderId="39" xfId="0" applyFont="1" applyFill="1" applyBorder="1" applyAlignment="1">
      <alignment vertical="center"/>
    </xf>
    <xf numFmtId="0" fontId="27" fillId="2" borderId="37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49" fontId="3" fillId="0" borderId="9" xfId="0" applyNumberFormat="1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vertical="center"/>
    </xf>
    <xf numFmtId="49" fontId="3" fillId="0" borderId="18" xfId="0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36" fillId="2" borderId="3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8" xfId="0" applyBorder="1"/>
    <xf numFmtId="0" fontId="11" fillId="0" borderId="1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textRotation="90" wrapText="1"/>
    </xf>
    <xf numFmtId="0" fontId="2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77"/>
  <sheetViews>
    <sheetView tabSelected="1" zoomScaleNormal="100" workbookViewId="0">
      <selection activeCell="A9" sqref="A9:O9"/>
    </sheetView>
  </sheetViews>
  <sheetFormatPr defaultRowHeight="15" x14ac:dyDescent="0.2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27" width="2.28515625" customWidth="1"/>
    <col min="28" max="28" width="2.42578125" style="44" customWidth="1"/>
    <col min="29" max="29" width="2.140625" style="44" customWidth="1"/>
    <col min="30" max="30" width="2.28515625" style="1" customWidth="1"/>
    <col min="31" max="31" width="2.7109375" style="1" customWidth="1"/>
    <col min="32" max="32" width="2.140625" style="1" customWidth="1"/>
    <col min="33" max="33" width="3.5703125" style="1" customWidth="1"/>
    <col min="34" max="34" width="2.42578125" style="1" customWidth="1"/>
    <col min="35" max="35" width="3.42578125" style="1" customWidth="1"/>
    <col min="36" max="36" width="2" style="1" customWidth="1"/>
    <col min="37" max="37" width="3.42578125" style="1" customWidth="1"/>
    <col min="38" max="38" width="2.42578125" style="1" customWidth="1"/>
    <col min="39" max="39" width="2.140625" style="1" customWidth="1"/>
    <col min="40" max="40" width="2.5703125" style="1" customWidth="1"/>
    <col min="41" max="41" width="3" style="1" customWidth="1"/>
    <col min="42" max="42" width="2.85546875" style="1" customWidth="1"/>
    <col min="43" max="43" width="3.140625" style="1" customWidth="1"/>
    <col min="44" max="44" width="3.28515625" style="1" customWidth="1"/>
    <col min="45" max="45" width="3.42578125" style="1" customWidth="1"/>
    <col min="46" max="46" width="3.5703125" style="1" customWidth="1"/>
    <col min="47" max="47" width="3.28515625" style="1" customWidth="1"/>
    <col min="48" max="48" width="3.140625" style="1" customWidth="1"/>
    <col min="49" max="49" width="2.7109375" style="1" customWidth="1"/>
    <col min="50" max="50" width="3.42578125" style="1" customWidth="1"/>
    <col min="51" max="51" width="3.28515625" style="1" customWidth="1"/>
    <col min="52" max="53" width="3" style="1" customWidth="1"/>
    <col min="54" max="54" width="3.28515625" style="1" customWidth="1"/>
    <col min="55" max="55" width="3.42578125" style="1" customWidth="1"/>
    <col min="56" max="56" width="3" style="1" customWidth="1"/>
    <col min="57" max="57" width="3.28515625" style="1" customWidth="1"/>
    <col min="58" max="60" width="2.5703125" customWidth="1"/>
    <col min="61" max="61" width="2.42578125" customWidth="1"/>
    <col min="62" max="62" width="3.7109375" customWidth="1"/>
  </cols>
  <sheetData>
    <row r="1" spans="1:61" ht="15.75" customHeight="1" x14ac:dyDescent="0.35">
      <c r="A1" s="2"/>
      <c r="B1" s="452" t="s">
        <v>35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</row>
    <row r="2" spans="1:61" s="1" customFormat="1" ht="14.25" customHeight="1" x14ac:dyDescent="0.25">
      <c r="A2" s="190" t="s">
        <v>285</v>
      </c>
      <c r="B2" s="190"/>
      <c r="C2" s="190"/>
      <c r="D2" s="190"/>
      <c r="E2" s="190"/>
      <c r="F2" s="190"/>
      <c r="G2" s="190"/>
      <c r="H2" s="19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54" t="s">
        <v>37</v>
      </c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</row>
    <row r="3" spans="1:61" s="1" customFormat="1" ht="14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</row>
    <row r="4" spans="1:61" s="1" customFormat="1" ht="12.75" customHeight="1" x14ac:dyDescent="0.25">
      <c r="Q4" s="63" t="s">
        <v>207</v>
      </c>
      <c r="R4" s="63"/>
      <c r="S4" s="63"/>
      <c r="T4" s="530" t="s">
        <v>277</v>
      </c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0"/>
      <c r="AP4" s="530"/>
      <c r="AQ4" s="530"/>
      <c r="AR4" s="530"/>
      <c r="AS4" s="530"/>
      <c r="AT4" s="530"/>
      <c r="AU4" s="530"/>
      <c r="AV4" s="530"/>
      <c r="AW4" s="530"/>
      <c r="AX4" s="4"/>
      <c r="AY4" s="4"/>
      <c r="AZ4" s="4"/>
      <c r="BA4" s="4"/>
      <c r="BB4" s="4"/>
      <c r="BC4" s="4"/>
      <c r="BD4" s="4"/>
      <c r="BE4" s="4"/>
      <c r="BF4" s="4"/>
    </row>
    <row r="5" spans="1:61" s="1" customFormat="1" ht="19.5" customHeight="1" x14ac:dyDescent="0.25">
      <c r="H5" s="152" t="s">
        <v>278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91" t="s">
        <v>267</v>
      </c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4"/>
      <c r="AY5" s="4"/>
      <c r="AZ5" s="4"/>
      <c r="BA5" s="4"/>
      <c r="BB5" s="4"/>
      <c r="BC5" s="4"/>
      <c r="BD5" s="4"/>
      <c r="BE5" s="4"/>
      <c r="BF5" s="4"/>
    </row>
    <row r="6" spans="1:61" s="1" customFormat="1" ht="31.5" customHeight="1" x14ac:dyDescent="0.25">
      <c r="A6" s="180" t="s">
        <v>286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3"/>
      <c r="Q6" s="63"/>
      <c r="R6" s="63"/>
      <c r="S6" s="63"/>
      <c r="T6" s="64"/>
      <c r="U6" s="64"/>
      <c r="V6" s="531" t="s">
        <v>287</v>
      </c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1"/>
      <c r="AP6" s="531"/>
      <c r="AQ6" s="531"/>
      <c r="AR6" s="531"/>
      <c r="AS6" s="531"/>
      <c r="AT6" s="64"/>
      <c r="AU6" s="453" t="s">
        <v>232</v>
      </c>
      <c r="AV6" s="453"/>
      <c r="AW6" s="453"/>
      <c r="AX6" s="453"/>
      <c r="AY6" s="453"/>
      <c r="AZ6" s="453"/>
      <c r="BA6" s="453"/>
      <c r="BB6" s="453"/>
      <c r="BC6" s="453"/>
      <c r="BD6" s="453"/>
      <c r="BE6" s="453"/>
      <c r="BF6" s="453"/>
      <c r="BG6" s="453"/>
      <c r="BH6" s="453"/>
      <c r="BI6" s="453"/>
    </row>
    <row r="7" spans="1:61" s="1" customFormat="1" ht="12.75" customHeight="1" x14ac:dyDescent="0.25">
      <c r="A7" s="189" t="s">
        <v>284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6"/>
      <c r="Q7" s="63"/>
      <c r="R7" s="63"/>
      <c r="S7" s="63"/>
      <c r="AU7" s="475" t="s">
        <v>235</v>
      </c>
      <c r="AV7" s="475"/>
      <c r="AW7" s="475"/>
      <c r="AX7" s="475"/>
      <c r="AY7" s="475"/>
      <c r="AZ7" s="475"/>
      <c r="BA7" s="475"/>
      <c r="BB7" s="475"/>
      <c r="BC7" s="475"/>
      <c r="BD7" s="475"/>
      <c r="BE7" s="475"/>
      <c r="BF7" s="475"/>
      <c r="BG7" s="475"/>
      <c r="BH7" s="475"/>
      <c r="BI7" s="475"/>
    </row>
    <row r="8" spans="1:61" s="1" customFormat="1" ht="12.75" customHeight="1" x14ac:dyDescent="0.25">
      <c r="Q8" s="63"/>
      <c r="R8" s="63"/>
      <c r="S8" s="63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3"/>
      <c r="AS8" s="3"/>
      <c r="AT8" s="3"/>
      <c r="AU8" s="453" t="s">
        <v>233</v>
      </c>
      <c r="AV8" s="453"/>
      <c r="AW8" s="453"/>
      <c r="AX8" s="453"/>
      <c r="AY8" s="453"/>
      <c r="AZ8" s="453"/>
      <c r="BA8" s="453"/>
      <c r="BB8" s="453"/>
      <c r="BC8" s="453"/>
      <c r="BD8" s="453"/>
      <c r="BE8" s="453"/>
      <c r="BF8" s="453"/>
      <c r="BG8" s="453"/>
      <c r="BH8" s="453"/>
      <c r="BI8" s="453"/>
    </row>
    <row r="9" spans="1:61" s="1" customFormat="1" ht="16.5" customHeight="1" x14ac:dyDescent="0.25">
      <c r="A9" s="476" t="s">
        <v>290</v>
      </c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3"/>
      <c r="Q9" s="62"/>
      <c r="R9" s="3"/>
      <c r="S9" s="3"/>
      <c r="T9" s="3"/>
      <c r="U9" s="477" t="s">
        <v>208</v>
      </c>
      <c r="V9" s="477"/>
      <c r="W9" s="477"/>
      <c r="X9" s="477"/>
      <c r="Y9" s="477"/>
      <c r="Z9" s="477"/>
      <c r="AA9" s="477"/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3"/>
      <c r="AQ9" s="3"/>
      <c r="AR9" s="3"/>
      <c r="AS9" s="3"/>
      <c r="AT9" s="3"/>
      <c r="AU9" s="453" t="s">
        <v>234</v>
      </c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</row>
    <row r="10" spans="1:61" ht="16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4"/>
      <c r="AC10" s="4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455"/>
      <c r="AV10" s="455"/>
      <c r="AW10" s="455"/>
      <c r="AX10" s="455"/>
      <c r="AY10" s="455"/>
      <c r="AZ10" s="455"/>
      <c r="BA10" s="455"/>
      <c r="BB10" s="455"/>
      <c r="BC10" s="455"/>
      <c r="BD10" s="455"/>
      <c r="BE10" s="455"/>
      <c r="BF10" s="455"/>
      <c r="BG10" s="455"/>
      <c r="BH10" s="455"/>
      <c r="BI10" s="455"/>
    </row>
    <row r="11" spans="1:61" s="8" customFormat="1" ht="17.25" customHeight="1" x14ac:dyDescent="0.25">
      <c r="A11" s="456" t="s">
        <v>47</v>
      </c>
      <c r="B11" s="459" t="s">
        <v>48</v>
      </c>
      <c r="C11" s="460"/>
      <c r="D11" s="460"/>
      <c r="E11" s="460"/>
      <c r="F11" s="461" t="s">
        <v>219</v>
      </c>
      <c r="G11" s="459" t="s">
        <v>49</v>
      </c>
      <c r="H11" s="460"/>
      <c r="I11" s="474"/>
      <c r="J11" s="461" t="s">
        <v>220</v>
      </c>
      <c r="K11" s="459" t="s">
        <v>51</v>
      </c>
      <c r="L11" s="460"/>
      <c r="M11" s="460"/>
      <c r="N11" s="474"/>
      <c r="O11" s="464" t="s">
        <v>53</v>
      </c>
      <c r="P11" s="464"/>
      <c r="Q11" s="464"/>
      <c r="R11" s="464"/>
      <c r="S11" s="461" t="s">
        <v>221</v>
      </c>
      <c r="T11" s="459" t="s">
        <v>54</v>
      </c>
      <c r="U11" s="460"/>
      <c r="V11" s="474"/>
      <c r="W11" s="461" t="s">
        <v>222</v>
      </c>
      <c r="X11" s="468" t="s">
        <v>56</v>
      </c>
      <c r="Y11" s="469"/>
      <c r="Z11" s="469"/>
      <c r="AA11" s="461" t="s">
        <v>223</v>
      </c>
      <c r="AB11" s="464" t="s">
        <v>58</v>
      </c>
      <c r="AC11" s="464"/>
      <c r="AD11" s="464"/>
      <c r="AE11" s="464"/>
      <c r="AF11" s="461" t="s">
        <v>224</v>
      </c>
      <c r="AG11" s="459" t="s">
        <v>59</v>
      </c>
      <c r="AH11" s="460"/>
      <c r="AI11" s="474"/>
      <c r="AJ11" s="461" t="s">
        <v>225</v>
      </c>
      <c r="AK11" s="459" t="s">
        <v>60</v>
      </c>
      <c r="AL11" s="460"/>
      <c r="AM11" s="460"/>
      <c r="AN11" s="474"/>
      <c r="AO11" s="468" t="s">
        <v>62</v>
      </c>
      <c r="AP11" s="469"/>
      <c r="AQ11" s="469"/>
      <c r="AR11" s="469"/>
      <c r="AS11" s="461" t="s">
        <v>226</v>
      </c>
      <c r="AT11" s="459" t="s">
        <v>63</v>
      </c>
      <c r="AU11" s="460"/>
      <c r="AV11" s="474"/>
      <c r="AW11" s="470" t="s">
        <v>227</v>
      </c>
      <c r="AX11" s="468" t="s">
        <v>65</v>
      </c>
      <c r="AY11" s="469"/>
      <c r="AZ11" s="469"/>
      <c r="BA11" s="469"/>
      <c r="BB11" s="471" t="s">
        <v>66</v>
      </c>
      <c r="BC11" s="471" t="s">
        <v>67</v>
      </c>
      <c r="BD11" s="471" t="s">
        <v>68</v>
      </c>
      <c r="BE11" s="471" t="s">
        <v>69</v>
      </c>
      <c r="BF11" s="471" t="s">
        <v>70</v>
      </c>
      <c r="BG11" s="465" t="s">
        <v>71</v>
      </c>
      <c r="BH11" s="465" t="s">
        <v>72</v>
      </c>
      <c r="BI11" s="465" t="s">
        <v>47</v>
      </c>
    </row>
    <row r="12" spans="1:61" s="8" customFormat="1" ht="15.75" customHeight="1" x14ac:dyDescent="0.25">
      <c r="A12" s="457"/>
      <c r="B12" s="65">
        <v>1</v>
      </c>
      <c r="C12" s="65">
        <v>8</v>
      </c>
      <c r="D12" s="65">
        <v>15</v>
      </c>
      <c r="E12" s="66">
        <v>22</v>
      </c>
      <c r="F12" s="462"/>
      <c r="G12" s="65">
        <v>6</v>
      </c>
      <c r="H12" s="65">
        <v>13</v>
      </c>
      <c r="I12" s="66">
        <v>20</v>
      </c>
      <c r="J12" s="462"/>
      <c r="K12" s="9">
        <v>3</v>
      </c>
      <c r="L12" s="65">
        <v>10</v>
      </c>
      <c r="M12" s="66">
        <v>17</v>
      </c>
      <c r="N12" s="67">
        <v>24</v>
      </c>
      <c r="O12" s="9">
        <v>1</v>
      </c>
      <c r="P12" s="65">
        <v>8</v>
      </c>
      <c r="Q12" s="65">
        <v>15</v>
      </c>
      <c r="R12" s="65">
        <v>22</v>
      </c>
      <c r="S12" s="462"/>
      <c r="T12" s="65">
        <v>5</v>
      </c>
      <c r="U12" s="65">
        <v>12</v>
      </c>
      <c r="V12" s="66">
        <v>19</v>
      </c>
      <c r="W12" s="462"/>
      <c r="X12" s="9">
        <v>2</v>
      </c>
      <c r="Y12" s="65">
        <v>9</v>
      </c>
      <c r="Z12" s="66">
        <v>16</v>
      </c>
      <c r="AA12" s="462"/>
      <c r="AB12" s="9">
        <v>2</v>
      </c>
      <c r="AC12" s="65">
        <v>9</v>
      </c>
      <c r="AD12" s="65">
        <v>16</v>
      </c>
      <c r="AE12" s="65">
        <v>23</v>
      </c>
      <c r="AF12" s="462"/>
      <c r="AG12" s="65">
        <v>6</v>
      </c>
      <c r="AH12" s="65">
        <v>13</v>
      </c>
      <c r="AI12" s="65">
        <v>20</v>
      </c>
      <c r="AJ12" s="462"/>
      <c r="AK12" s="65">
        <v>4</v>
      </c>
      <c r="AL12" s="65">
        <v>11</v>
      </c>
      <c r="AM12" s="65">
        <v>18</v>
      </c>
      <c r="AN12" s="67">
        <v>25</v>
      </c>
      <c r="AO12" s="9">
        <v>1</v>
      </c>
      <c r="AP12" s="65">
        <v>8</v>
      </c>
      <c r="AQ12" s="65">
        <v>15</v>
      </c>
      <c r="AR12" s="66">
        <v>22</v>
      </c>
      <c r="AS12" s="462"/>
      <c r="AT12" s="65">
        <v>6</v>
      </c>
      <c r="AU12" s="65">
        <v>13</v>
      </c>
      <c r="AV12" s="66">
        <v>20</v>
      </c>
      <c r="AW12" s="470"/>
      <c r="AX12" s="65">
        <v>2</v>
      </c>
      <c r="AY12" s="65">
        <v>9</v>
      </c>
      <c r="AZ12" s="65">
        <v>16</v>
      </c>
      <c r="BA12" s="65">
        <v>23</v>
      </c>
      <c r="BB12" s="472"/>
      <c r="BC12" s="472"/>
      <c r="BD12" s="472"/>
      <c r="BE12" s="472"/>
      <c r="BF12" s="472"/>
      <c r="BG12" s="466"/>
      <c r="BH12" s="466"/>
      <c r="BI12" s="466"/>
    </row>
    <row r="13" spans="1:61" s="8" customFormat="1" ht="14.25" customHeight="1" x14ac:dyDescent="0.25">
      <c r="A13" s="458"/>
      <c r="B13" s="65">
        <v>7</v>
      </c>
      <c r="C13" s="65">
        <v>14</v>
      </c>
      <c r="D13" s="65">
        <v>21</v>
      </c>
      <c r="E13" s="66">
        <v>28</v>
      </c>
      <c r="F13" s="463"/>
      <c r="G13" s="65">
        <v>12</v>
      </c>
      <c r="H13" s="65">
        <v>19</v>
      </c>
      <c r="I13" s="66">
        <v>26</v>
      </c>
      <c r="J13" s="463"/>
      <c r="K13" s="9">
        <v>9</v>
      </c>
      <c r="L13" s="65">
        <v>16</v>
      </c>
      <c r="M13" s="66">
        <v>23</v>
      </c>
      <c r="N13" s="67">
        <v>30</v>
      </c>
      <c r="O13" s="9">
        <v>7</v>
      </c>
      <c r="P13" s="65">
        <v>14</v>
      </c>
      <c r="Q13" s="65">
        <v>21</v>
      </c>
      <c r="R13" s="65">
        <v>28</v>
      </c>
      <c r="S13" s="463"/>
      <c r="T13" s="65"/>
      <c r="U13" s="65">
        <v>18</v>
      </c>
      <c r="V13" s="66">
        <v>25</v>
      </c>
      <c r="W13" s="463"/>
      <c r="X13" s="9">
        <v>8</v>
      </c>
      <c r="Y13" s="65">
        <v>15</v>
      </c>
      <c r="Z13" s="66">
        <v>22</v>
      </c>
      <c r="AA13" s="463"/>
      <c r="AB13" s="9">
        <v>8</v>
      </c>
      <c r="AC13" s="65">
        <v>15</v>
      </c>
      <c r="AD13" s="65">
        <v>22</v>
      </c>
      <c r="AE13" s="65">
        <v>29</v>
      </c>
      <c r="AF13" s="463"/>
      <c r="AG13" s="65">
        <v>12</v>
      </c>
      <c r="AH13" s="65">
        <v>19</v>
      </c>
      <c r="AI13" s="65">
        <v>26</v>
      </c>
      <c r="AJ13" s="463"/>
      <c r="AK13" s="65">
        <v>10</v>
      </c>
      <c r="AL13" s="65">
        <v>17</v>
      </c>
      <c r="AM13" s="65">
        <v>24</v>
      </c>
      <c r="AN13" s="67">
        <v>31</v>
      </c>
      <c r="AO13" s="9">
        <v>7</v>
      </c>
      <c r="AP13" s="65">
        <v>14</v>
      </c>
      <c r="AQ13" s="65">
        <v>21</v>
      </c>
      <c r="AR13" s="66">
        <v>28</v>
      </c>
      <c r="AS13" s="463"/>
      <c r="AT13" s="65">
        <v>12</v>
      </c>
      <c r="AU13" s="65">
        <v>19</v>
      </c>
      <c r="AV13" s="66">
        <v>26</v>
      </c>
      <c r="AW13" s="470"/>
      <c r="AX13" s="65">
        <v>8</v>
      </c>
      <c r="AY13" s="65">
        <v>15</v>
      </c>
      <c r="AZ13" s="65">
        <v>22</v>
      </c>
      <c r="BA13" s="65">
        <v>31</v>
      </c>
      <c r="BB13" s="473"/>
      <c r="BC13" s="473"/>
      <c r="BD13" s="473"/>
      <c r="BE13" s="473"/>
      <c r="BF13" s="473"/>
      <c r="BG13" s="467"/>
      <c r="BH13" s="467"/>
      <c r="BI13" s="467"/>
    </row>
    <row r="14" spans="1:61" s="8" customFormat="1" ht="12.75" customHeight="1" x14ac:dyDescent="0.25">
      <c r="A14" s="10" t="s">
        <v>73</v>
      </c>
      <c r="B14" s="10"/>
      <c r="C14" s="10"/>
      <c r="D14" s="10"/>
      <c r="E14" s="10"/>
      <c r="F14" s="10"/>
      <c r="G14" s="10"/>
      <c r="H14" s="75"/>
      <c r="I14" s="68" t="s">
        <v>82</v>
      </c>
      <c r="J14" s="68" t="s">
        <v>82</v>
      </c>
      <c r="K14" s="10"/>
      <c r="L14" s="10"/>
      <c r="M14" s="10"/>
      <c r="N14" s="10"/>
      <c r="O14" s="10"/>
      <c r="P14" s="75"/>
      <c r="Q14" s="68" t="s">
        <v>82</v>
      </c>
      <c r="R14" s="68" t="s">
        <v>82</v>
      </c>
      <c r="S14" s="69"/>
      <c r="T14" s="69"/>
      <c r="U14" s="70" t="s">
        <v>81</v>
      </c>
      <c r="V14" s="70" t="s">
        <v>81</v>
      </c>
      <c r="W14" s="69" t="s">
        <v>85</v>
      </c>
      <c r="X14" s="69"/>
      <c r="Y14" s="69"/>
      <c r="Z14" s="10"/>
      <c r="AA14" s="10"/>
      <c r="AB14" s="10"/>
      <c r="AC14" s="10"/>
      <c r="AD14" s="10"/>
      <c r="AE14" s="75"/>
      <c r="AF14" s="68" t="s">
        <v>82</v>
      </c>
      <c r="AG14" s="68" t="s">
        <v>82</v>
      </c>
      <c r="AH14" s="10"/>
      <c r="AI14" s="10"/>
      <c r="AJ14" s="10"/>
      <c r="AK14" s="10"/>
      <c r="AL14" s="10"/>
      <c r="AM14" s="68" t="s">
        <v>82</v>
      </c>
      <c r="AN14" s="68" t="s">
        <v>82</v>
      </c>
      <c r="AO14" s="68"/>
      <c r="AP14" s="70" t="s">
        <v>81</v>
      </c>
      <c r="AQ14" s="70" t="s">
        <v>81</v>
      </c>
      <c r="AR14" s="70"/>
      <c r="AS14" s="69" t="s">
        <v>85</v>
      </c>
      <c r="AT14" s="69" t="s">
        <v>85</v>
      </c>
      <c r="AU14" s="69" t="s">
        <v>85</v>
      </c>
      <c r="AV14" s="69" t="s">
        <v>85</v>
      </c>
      <c r="AW14" s="69" t="s">
        <v>85</v>
      </c>
      <c r="AX14" s="69" t="s">
        <v>85</v>
      </c>
      <c r="AY14" s="69" t="s">
        <v>85</v>
      </c>
      <c r="AZ14" s="69" t="s">
        <v>85</v>
      </c>
      <c r="BA14" s="69" t="s">
        <v>85</v>
      </c>
      <c r="BB14" s="10">
        <v>30</v>
      </c>
      <c r="BC14" s="73">
        <v>4</v>
      </c>
      <c r="BD14" s="10"/>
      <c r="BE14" s="10"/>
      <c r="BF14" s="10"/>
      <c r="BG14" s="11">
        <v>10</v>
      </c>
      <c r="BH14" s="11">
        <f>SUM(BB14:BG14)</f>
        <v>44</v>
      </c>
      <c r="BI14" s="65" t="s">
        <v>73</v>
      </c>
    </row>
    <row r="15" spans="1:61" s="8" customFormat="1" ht="12.75" customHeight="1" x14ac:dyDescent="0.25">
      <c r="A15" s="10" t="s">
        <v>74</v>
      </c>
      <c r="B15" s="10"/>
      <c r="C15" s="10"/>
      <c r="D15" s="10"/>
      <c r="E15" s="10"/>
      <c r="F15" s="10"/>
      <c r="G15" s="10"/>
      <c r="H15" s="75"/>
      <c r="I15" s="68" t="s">
        <v>82</v>
      </c>
      <c r="J15" s="68" t="s">
        <v>82</v>
      </c>
      <c r="K15" s="10"/>
      <c r="L15" s="10"/>
      <c r="M15" s="10"/>
      <c r="N15" s="10"/>
      <c r="O15" s="10"/>
      <c r="P15" s="75"/>
      <c r="Q15" s="68" t="s">
        <v>82</v>
      </c>
      <c r="R15" s="68" t="s">
        <v>82</v>
      </c>
      <c r="S15" s="69"/>
      <c r="T15" s="69"/>
      <c r="U15" s="70" t="s">
        <v>81</v>
      </c>
      <c r="V15" s="70" t="s">
        <v>81</v>
      </c>
      <c r="W15" s="69" t="s">
        <v>85</v>
      </c>
      <c r="X15" s="69"/>
      <c r="Y15" s="69"/>
      <c r="Z15" s="10"/>
      <c r="AA15" s="10"/>
      <c r="AB15" s="10"/>
      <c r="AC15" s="10"/>
      <c r="AD15" s="10"/>
      <c r="AE15" s="75"/>
      <c r="AF15" s="68" t="s">
        <v>82</v>
      </c>
      <c r="AG15" s="68" t="s">
        <v>82</v>
      </c>
      <c r="AH15" s="10"/>
      <c r="AI15" s="10"/>
      <c r="AJ15" s="10"/>
      <c r="AK15" s="10"/>
      <c r="AL15" s="10"/>
      <c r="AM15" s="68" t="s">
        <v>82</v>
      </c>
      <c r="AN15" s="68" t="s">
        <v>82</v>
      </c>
      <c r="AO15" s="68"/>
      <c r="AP15" s="70" t="s">
        <v>81</v>
      </c>
      <c r="AQ15" s="70" t="s">
        <v>81</v>
      </c>
      <c r="AR15" s="70"/>
      <c r="AS15" s="69" t="s">
        <v>85</v>
      </c>
      <c r="AT15" s="69" t="s">
        <v>85</v>
      </c>
      <c r="AU15" s="69" t="s">
        <v>85</v>
      </c>
      <c r="AV15" s="69" t="s">
        <v>85</v>
      </c>
      <c r="AW15" s="69" t="s">
        <v>85</v>
      </c>
      <c r="AX15" s="69" t="s">
        <v>85</v>
      </c>
      <c r="AY15" s="69" t="s">
        <v>85</v>
      </c>
      <c r="AZ15" s="69" t="s">
        <v>85</v>
      </c>
      <c r="BA15" s="69" t="s">
        <v>85</v>
      </c>
      <c r="BB15" s="10">
        <v>30</v>
      </c>
      <c r="BC15" s="73">
        <v>4</v>
      </c>
      <c r="BD15" s="10"/>
      <c r="BE15" s="10"/>
      <c r="BF15" s="10"/>
      <c r="BG15" s="11">
        <v>10</v>
      </c>
      <c r="BH15" s="11">
        <f t="shared" ref="BH15:BH17" si="0">SUM(BB15:BG15)</f>
        <v>44</v>
      </c>
      <c r="BI15" s="65" t="s">
        <v>74</v>
      </c>
    </row>
    <row r="16" spans="1:61" s="8" customFormat="1" ht="12.75" customHeight="1" x14ac:dyDescent="0.25">
      <c r="A16" s="10" t="s">
        <v>75</v>
      </c>
      <c r="B16" s="10"/>
      <c r="C16" s="10"/>
      <c r="D16" s="10"/>
      <c r="E16" s="10"/>
      <c r="F16" s="75"/>
      <c r="G16" s="75"/>
      <c r="H16" s="75"/>
      <c r="I16" s="68" t="s">
        <v>82</v>
      </c>
      <c r="J16" s="68" t="s">
        <v>82</v>
      </c>
      <c r="K16" s="10"/>
      <c r="N16" s="10"/>
      <c r="O16" s="10"/>
      <c r="P16" s="75"/>
      <c r="Q16" s="68" t="s">
        <v>82</v>
      </c>
      <c r="R16" s="68" t="s">
        <v>82</v>
      </c>
      <c r="S16" s="69"/>
      <c r="T16" s="69"/>
      <c r="U16" s="70" t="s">
        <v>81</v>
      </c>
      <c r="V16" s="70" t="s">
        <v>81</v>
      </c>
      <c r="W16" s="69" t="s">
        <v>85</v>
      </c>
      <c r="X16" s="69"/>
      <c r="Y16" s="76"/>
      <c r="Z16" s="76"/>
      <c r="AA16" s="76"/>
      <c r="AB16" s="76"/>
      <c r="AC16" s="10"/>
      <c r="AD16" s="10"/>
      <c r="AE16" s="75"/>
      <c r="AF16" s="68" t="s">
        <v>82</v>
      </c>
      <c r="AG16" s="68" t="s">
        <v>82</v>
      </c>
      <c r="AH16" s="10"/>
      <c r="AI16" s="10"/>
      <c r="AJ16" s="10"/>
      <c r="AK16" s="10"/>
      <c r="AL16" s="10"/>
      <c r="AM16" s="68" t="s">
        <v>82</v>
      </c>
      <c r="AN16" s="68" t="s">
        <v>82</v>
      </c>
      <c r="AO16" s="68"/>
      <c r="AP16" s="70" t="s">
        <v>81</v>
      </c>
      <c r="AQ16" s="70" t="s">
        <v>81</v>
      </c>
      <c r="AR16" s="70"/>
      <c r="AS16" s="69" t="s">
        <v>85</v>
      </c>
      <c r="AT16" s="69" t="s">
        <v>85</v>
      </c>
      <c r="AU16" s="69" t="s">
        <v>85</v>
      </c>
      <c r="AV16" s="69" t="s">
        <v>85</v>
      </c>
      <c r="AW16" s="69" t="s">
        <v>85</v>
      </c>
      <c r="AX16" s="69" t="s">
        <v>85</v>
      </c>
      <c r="AY16" s="69" t="s">
        <v>85</v>
      </c>
      <c r="AZ16" s="69" t="s">
        <v>85</v>
      </c>
      <c r="BA16" s="69" t="s">
        <v>85</v>
      </c>
      <c r="BB16" s="10">
        <v>30</v>
      </c>
      <c r="BC16" s="73">
        <v>4</v>
      </c>
      <c r="BD16" s="10"/>
      <c r="BE16" s="10"/>
      <c r="BF16" s="10"/>
      <c r="BG16" s="11">
        <v>10</v>
      </c>
      <c r="BH16" s="11">
        <f t="shared" si="0"/>
        <v>44</v>
      </c>
      <c r="BI16" s="65" t="s">
        <v>75</v>
      </c>
    </row>
    <row r="17" spans="1:61" s="8" customFormat="1" ht="12.75" customHeight="1" x14ac:dyDescent="0.25">
      <c r="A17" s="10" t="s">
        <v>76</v>
      </c>
      <c r="B17" s="10"/>
      <c r="C17" s="10"/>
      <c r="D17" s="75"/>
      <c r="E17" s="75"/>
      <c r="F17" s="75"/>
      <c r="G17" s="75"/>
      <c r="H17" s="75"/>
      <c r="I17" s="68" t="s">
        <v>82</v>
      </c>
      <c r="J17" s="68" t="s">
        <v>82</v>
      </c>
      <c r="K17" s="76"/>
      <c r="L17" s="74" t="s">
        <v>84</v>
      </c>
      <c r="M17" s="74" t="s">
        <v>84</v>
      </c>
      <c r="N17" s="76"/>
      <c r="O17" s="10"/>
      <c r="P17" s="75"/>
      <c r="Q17" s="68" t="s">
        <v>82</v>
      </c>
      <c r="R17" s="68" t="s">
        <v>82</v>
      </c>
      <c r="S17" s="69"/>
      <c r="T17" s="69"/>
      <c r="U17" s="70" t="s">
        <v>81</v>
      </c>
      <c r="V17" s="70" t="s">
        <v>81</v>
      </c>
      <c r="W17" s="69" t="s">
        <v>85</v>
      </c>
      <c r="X17" s="68" t="s">
        <v>83</v>
      </c>
      <c r="Y17" s="68" t="s">
        <v>83</v>
      </c>
      <c r="Z17" s="68" t="s">
        <v>83</v>
      </c>
      <c r="AA17" s="68" t="s">
        <v>83</v>
      </c>
      <c r="AB17" s="68" t="s">
        <v>83</v>
      </c>
      <c r="AC17" s="68" t="s">
        <v>83</v>
      </c>
      <c r="AD17" s="68" t="s">
        <v>83</v>
      </c>
      <c r="AE17" s="68" t="s">
        <v>83</v>
      </c>
      <c r="AF17" s="75"/>
      <c r="AG17" s="68"/>
      <c r="AH17" s="70"/>
      <c r="AI17" s="70"/>
      <c r="AJ17" s="10"/>
      <c r="AK17" s="10"/>
      <c r="AL17" s="10"/>
      <c r="AM17" s="71" t="s">
        <v>86</v>
      </c>
      <c r="AN17" s="71"/>
      <c r="AO17" s="68"/>
      <c r="AP17" s="70"/>
      <c r="AQ17" s="70"/>
      <c r="AR17" s="70"/>
      <c r="AS17" s="69"/>
      <c r="AT17" s="69"/>
      <c r="AU17" s="69"/>
      <c r="AV17" s="69"/>
      <c r="AW17" s="69"/>
      <c r="AX17" s="69"/>
      <c r="AY17" s="69"/>
      <c r="AZ17" s="69"/>
      <c r="BA17" s="69"/>
      <c r="BB17" s="10">
        <v>23</v>
      </c>
      <c r="BC17" s="73">
        <v>2</v>
      </c>
      <c r="BD17" s="10">
        <v>2</v>
      </c>
      <c r="BE17" s="10">
        <v>8</v>
      </c>
      <c r="BF17" s="10">
        <v>1</v>
      </c>
      <c r="BG17" s="11">
        <v>1</v>
      </c>
      <c r="BH17" s="11">
        <f t="shared" si="0"/>
        <v>37</v>
      </c>
      <c r="BI17" s="65" t="s">
        <v>76</v>
      </c>
    </row>
    <row r="18" spans="1:61" s="8" customFormat="1" ht="21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72">
        <f>SUM(BB14:BB17)</f>
        <v>113</v>
      </c>
      <c r="BC18" s="72">
        <f t="shared" ref="BC18:BH18" si="1">SUM(BC14:BC17)</f>
        <v>14</v>
      </c>
      <c r="BD18" s="72">
        <f t="shared" si="1"/>
        <v>2</v>
      </c>
      <c r="BE18" s="72">
        <f t="shared" si="1"/>
        <v>8</v>
      </c>
      <c r="BF18" s="72">
        <f t="shared" si="1"/>
        <v>1</v>
      </c>
      <c r="BG18" s="72">
        <f t="shared" si="1"/>
        <v>31</v>
      </c>
      <c r="BH18" s="72">
        <f t="shared" si="1"/>
        <v>169</v>
      </c>
      <c r="BI18" s="10"/>
    </row>
    <row r="19" spans="1:61" s="15" customFormat="1" ht="12.75" customHeight="1" x14ac:dyDescent="0.3">
      <c r="A19" s="7"/>
      <c r="B19" s="478" t="s">
        <v>77</v>
      </c>
      <c r="C19" s="478"/>
      <c r="D19" s="478"/>
      <c r="E19" s="478"/>
      <c r="F19" s="478"/>
      <c r="G19" s="478"/>
      <c r="H19" s="7"/>
      <c r="I19" s="480" t="s">
        <v>107</v>
      </c>
      <c r="J19" s="480"/>
      <c r="K19" s="480"/>
      <c r="L19" s="480"/>
      <c r="M19" s="7"/>
      <c r="N19" s="479" t="s">
        <v>67</v>
      </c>
      <c r="O19" s="479"/>
      <c r="P19" s="479"/>
      <c r="Q19" s="479"/>
      <c r="R19" s="7"/>
      <c r="S19" s="7"/>
      <c r="T19" s="479" t="s">
        <v>78</v>
      </c>
      <c r="U19" s="479"/>
      <c r="V19" s="479"/>
      <c r="W19" s="479"/>
      <c r="X19" s="7"/>
      <c r="Y19" s="7"/>
      <c r="Z19" s="14" t="s">
        <v>69</v>
      </c>
      <c r="AB19" s="16"/>
      <c r="AC19" s="16"/>
      <c r="AD19" s="17"/>
      <c r="AE19" s="17"/>
      <c r="AF19" s="480" t="s">
        <v>68</v>
      </c>
      <c r="AG19" s="480"/>
      <c r="AH19" s="480"/>
      <c r="AI19" s="480"/>
      <c r="AJ19" s="480"/>
      <c r="AK19" s="18"/>
      <c r="AL19" s="480" t="s">
        <v>79</v>
      </c>
      <c r="AM19" s="480"/>
      <c r="AN19" s="480"/>
      <c r="AO19" s="480"/>
      <c r="AP19" s="480"/>
      <c r="AQ19" s="17"/>
      <c r="AR19" s="14" t="s">
        <v>80</v>
      </c>
      <c r="AT19" s="17"/>
      <c r="AU19" s="17"/>
      <c r="AV19" s="17"/>
      <c r="AW19" s="17"/>
      <c r="AX19" s="17"/>
      <c r="AY19" s="19" t="s">
        <v>71</v>
      </c>
      <c r="AZ19" s="17"/>
      <c r="BA19" s="17"/>
      <c r="BB19" s="17"/>
      <c r="BC19" s="17"/>
      <c r="BD19" s="17"/>
      <c r="BE19" s="17"/>
    </row>
    <row r="20" spans="1:61" s="22" customFormat="1" ht="12.75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506"/>
      <c r="K20" s="506"/>
      <c r="L20" s="20"/>
      <c r="M20" s="20"/>
      <c r="N20" s="20"/>
      <c r="O20" s="511" t="s">
        <v>81</v>
      </c>
      <c r="P20" s="511"/>
      <c r="Q20" s="21"/>
      <c r="R20" s="20"/>
      <c r="S20" s="20"/>
      <c r="T20" s="20"/>
      <c r="U20" s="509" t="s">
        <v>82</v>
      </c>
      <c r="V20" s="510"/>
      <c r="Y20" s="20"/>
      <c r="Z20" s="20"/>
      <c r="AA20" s="509" t="s">
        <v>83</v>
      </c>
      <c r="AB20" s="510"/>
      <c r="AC20" s="23"/>
      <c r="AD20" s="20"/>
      <c r="AE20" s="20"/>
      <c r="AF20" s="20"/>
      <c r="AG20" s="506" t="s">
        <v>84</v>
      </c>
      <c r="AH20" s="506"/>
      <c r="AI20" s="20"/>
      <c r="AJ20" s="20"/>
      <c r="AK20" s="24"/>
      <c r="AM20" s="507" t="s">
        <v>85</v>
      </c>
      <c r="AN20" s="508"/>
      <c r="AO20" s="20"/>
      <c r="AP20" s="20"/>
      <c r="AQ20" s="20"/>
      <c r="AR20" s="20"/>
      <c r="AS20" s="536" t="s">
        <v>86</v>
      </c>
      <c r="AT20" s="536"/>
      <c r="AU20" s="20"/>
      <c r="AV20" s="20"/>
      <c r="AW20" s="20"/>
      <c r="AX20" s="20"/>
      <c r="AY20" s="20"/>
      <c r="AZ20" s="481" t="s">
        <v>85</v>
      </c>
      <c r="BA20" s="482"/>
      <c r="BB20" s="20"/>
      <c r="BC20" s="20"/>
      <c r="BD20" s="20"/>
      <c r="BE20" s="20"/>
      <c r="BF20" s="20"/>
      <c r="BG20" s="25"/>
      <c r="BH20" s="26"/>
    </row>
    <row r="21" spans="1:61" ht="9.75" customHeight="1" thickBo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4"/>
      <c r="AC21" s="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13"/>
    </row>
    <row r="22" spans="1:61" ht="12.75" customHeight="1" x14ac:dyDescent="0.25">
      <c r="A22" s="483" t="s">
        <v>87</v>
      </c>
      <c r="B22" s="484"/>
      <c r="C22" s="484"/>
      <c r="D22" s="489" t="s">
        <v>88</v>
      </c>
      <c r="E22" s="489"/>
      <c r="F22" s="492" t="s">
        <v>0</v>
      </c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3"/>
      <c r="AB22" s="498" t="s">
        <v>1</v>
      </c>
      <c r="AC22" s="499"/>
      <c r="AD22" s="504" t="s">
        <v>2</v>
      </c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3"/>
      <c r="AP22" s="532" t="s">
        <v>3</v>
      </c>
      <c r="AQ22" s="533"/>
      <c r="AR22" s="533"/>
      <c r="AS22" s="533"/>
      <c r="AT22" s="533"/>
      <c r="AU22" s="533"/>
      <c r="AV22" s="533"/>
      <c r="AW22" s="533"/>
      <c r="AX22" s="533"/>
      <c r="AY22" s="533"/>
      <c r="AZ22" s="533"/>
      <c r="BA22" s="533"/>
      <c r="BB22" s="533"/>
      <c r="BC22" s="533"/>
      <c r="BD22" s="533"/>
      <c r="BE22" s="534"/>
      <c r="BF22" s="440" t="s">
        <v>4</v>
      </c>
      <c r="BG22" s="441"/>
      <c r="BH22" s="441"/>
      <c r="BI22" s="442"/>
    </row>
    <row r="23" spans="1:61" ht="14.25" customHeight="1" x14ac:dyDescent="0.25">
      <c r="A23" s="485"/>
      <c r="B23" s="486"/>
      <c r="C23" s="486"/>
      <c r="D23" s="490"/>
      <c r="E23" s="490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  <c r="Y23" s="494"/>
      <c r="Z23" s="494"/>
      <c r="AA23" s="495"/>
      <c r="AB23" s="500"/>
      <c r="AC23" s="501"/>
      <c r="AD23" s="505"/>
      <c r="AE23" s="494"/>
      <c r="AF23" s="494"/>
      <c r="AG23" s="494"/>
      <c r="AH23" s="494"/>
      <c r="AI23" s="494"/>
      <c r="AJ23" s="494"/>
      <c r="AK23" s="494"/>
      <c r="AL23" s="494"/>
      <c r="AM23" s="494"/>
      <c r="AN23" s="494"/>
      <c r="AO23" s="495"/>
      <c r="AP23" s="449">
        <v>1</v>
      </c>
      <c r="AQ23" s="450"/>
      <c r="AR23" s="450">
        <v>2</v>
      </c>
      <c r="AS23" s="451"/>
      <c r="AT23" s="449">
        <v>3</v>
      </c>
      <c r="AU23" s="450"/>
      <c r="AV23" s="450">
        <v>4</v>
      </c>
      <c r="AW23" s="451"/>
      <c r="AX23" s="449">
        <v>5</v>
      </c>
      <c r="AY23" s="450"/>
      <c r="AZ23" s="450">
        <v>6</v>
      </c>
      <c r="BA23" s="451"/>
      <c r="BB23" s="449">
        <v>7</v>
      </c>
      <c r="BC23" s="450"/>
      <c r="BD23" s="450">
        <v>8</v>
      </c>
      <c r="BE23" s="451"/>
      <c r="BF23" s="443"/>
      <c r="BG23" s="444"/>
      <c r="BH23" s="444"/>
      <c r="BI23" s="445"/>
    </row>
    <row r="24" spans="1:61" ht="29.25" customHeight="1" thickBot="1" x14ac:dyDescent="0.3">
      <c r="A24" s="487"/>
      <c r="B24" s="488"/>
      <c r="C24" s="488"/>
      <c r="D24" s="491"/>
      <c r="E24" s="491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7"/>
      <c r="AB24" s="502"/>
      <c r="AC24" s="503"/>
      <c r="AD24" s="439" t="s">
        <v>5</v>
      </c>
      <c r="AE24" s="431"/>
      <c r="AF24" s="431" t="s">
        <v>89</v>
      </c>
      <c r="AG24" s="431"/>
      <c r="AH24" s="431" t="s">
        <v>6</v>
      </c>
      <c r="AI24" s="431"/>
      <c r="AJ24" s="431" t="s">
        <v>7</v>
      </c>
      <c r="AK24" s="431"/>
      <c r="AL24" s="431" t="s">
        <v>8</v>
      </c>
      <c r="AM24" s="431"/>
      <c r="AN24" s="431" t="s">
        <v>9</v>
      </c>
      <c r="AO24" s="535"/>
      <c r="AP24" s="144" t="s">
        <v>10</v>
      </c>
      <c r="AQ24" s="145" t="s">
        <v>11</v>
      </c>
      <c r="AR24" s="145" t="s">
        <v>10</v>
      </c>
      <c r="AS24" s="146" t="s">
        <v>11</v>
      </c>
      <c r="AT24" s="144" t="s">
        <v>10</v>
      </c>
      <c r="AU24" s="145" t="s">
        <v>11</v>
      </c>
      <c r="AV24" s="145" t="s">
        <v>10</v>
      </c>
      <c r="AW24" s="146" t="s">
        <v>11</v>
      </c>
      <c r="AX24" s="144" t="s">
        <v>10</v>
      </c>
      <c r="AY24" s="145" t="s">
        <v>11</v>
      </c>
      <c r="AZ24" s="145" t="s">
        <v>10</v>
      </c>
      <c r="BA24" s="146" t="s">
        <v>11</v>
      </c>
      <c r="BB24" s="144" t="s">
        <v>10</v>
      </c>
      <c r="BC24" s="145" t="s">
        <v>11</v>
      </c>
      <c r="BD24" s="145" t="s">
        <v>10</v>
      </c>
      <c r="BE24" s="146" t="s">
        <v>11</v>
      </c>
      <c r="BF24" s="446"/>
      <c r="BG24" s="447"/>
      <c r="BH24" s="447"/>
      <c r="BI24" s="448"/>
    </row>
    <row r="25" spans="1:61" ht="21" customHeight="1" thickBot="1" x14ac:dyDescent="0.3">
      <c r="A25" s="432" t="s">
        <v>268</v>
      </c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4"/>
      <c r="AB25" s="435">
        <f>AB26+AB39</f>
        <v>36</v>
      </c>
      <c r="AC25" s="436"/>
      <c r="AD25" s="437">
        <f>AF25+AN25</f>
        <v>1080</v>
      </c>
      <c r="AE25" s="422"/>
      <c r="AF25" s="422">
        <f>AH25+AJ25+AL25</f>
        <v>536</v>
      </c>
      <c r="AG25" s="422"/>
      <c r="AH25" s="422">
        <f>AH26+AH39</f>
        <v>158</v>
      </c>
      <c r="AI25" s="422"/>
      <c r="AJ25" s="422">
        <f>AJ26+AJ39</f>
        <v>378</v>
      </c>
      <c r="AK25" s="422"/>
      <c r="AL25" s="422">
        <f>AL26+AL39</f>
        <v>0</v>
      </c>
      <c r="AM25" s="422"/>
      <c r="AN25" s="422">
        <f>AN26+AN39</f>
        <v>544</v>
      </c>
      <c r="AO25" s="438"/>
      <c r="AP25" s="147">
        <f t="shared" ref="AP25:BE25" si="2">AP26+AP39</f>
        <v>16</v>
      </c>
      <c r="AQ25" s="148">
        <f t="shared" si="2"/>
        <v>16</v>
      </c>
      <c r="AR25" s="148">
        <f t="shared" si="2"/>
        <v>12</v>
      </c>
      <c r="AS25" s="149">
        <f t="shared" si="2"/>
        <v>12</v>
      </c>
      <c r="AT25" s="147">
        <f t="shared" si="2"/>
        <v>4</v>
      </c>
      <c r="AU25" s="148">
        <f t="shared" si="2"/>
        <v>4</v>
      </c>
      <c r="AV25" s="148">
        <f t="shared" si="2"/>
        <v>4</v>
      </c>
      <c r="AW25" s="149">
        <f t="shared" si="2"/>
        <v>4</v>
      </c>
      <c r="AX25" s="147">
        <f t="shared" si="2"/>
        <v>0</v>
      </c>
      <c r="AY25" s="148">
        <f t="shared" si="2"/>
        <v>0</v>
      </c>
      <c r="AZ25" s="148">
        <f t="shared" si="2"/>
        <v>0</v>
      </c>
      <c r="BA25" s="149">
        <f t="shared" si="2"/>
        <v>0</v>
      </c>
      <c r="BB25" s="147">
        <f t="shared" si="2"/>
        <v>2</v>
      </c>
      <c r="BC25" s="148">
        <f t="shared" si="2"/>
        <v>2</v>
      </c>
      <c r="BD25" s="148">
        <f t="shared" si="2"/>
        <v>0</v>
      </c>
      <c r="BE25" s="149">
        <f t="shared" si="2"/>
        <v>0</v>
      </c>
      <c r="BF25" s="421"/>
      <c r="BG25" s="422"/>
      <c r="BH25" s="422"/>
      <c r="BI25" s="422"/>
    </row>
    <row r="26" spans="1:61" ht="16.5" customHeight="1" thickBot="1" x14ac:dyDescent="0.3">
      <c r="A26" s="410" t="s">
        <v>13</v>
      </c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2"/>
      <c r="AB26" s="423">
        <f>SUM(AB27:AB38)</f>
        <v>32</v>
      </c>
      <c r="AC26" s="424"/>
      <c r="AD26" s="425">
        <f t="shared" ref="AD26:AD30" si="3">AF26+AN26</f>
        <v>960</v>
      </c>
      <c r="AE26" s="426"/>
      <c r="AF26" s="426">
        <f t="shared" ref="AF26:AF29" si="4">AH26+AJ26+AL26</f>
        <v>476</v>
      </c>
      <c r="AG26" s="426"/>
      <c r="AH26" s="426">
        <f>SUM(AH27:AH38)</f>
        <v>98</v>
      </c>
      <c r="AI26" s="426"/>
      <c r="AJ26" s="426">
        <f>SUM(AJ27:AJ38)</f>
        <v>378</v>
      </c>
      <c r="AK26" s="426"/>
      <c r="AL26" s="426">
        <f>SUM(AL27:AL38)</f>
        <v>0</v>
      </c>
      <c r="AM26" s="426"/>
      <c r="AN26" s="426">
        <f>SUM(AN27:AN38)</f>
        <v>484</v>
      </c>
      <c r="AO26" s="427"/>
      <c r="AP26" s="150">
        <v>16</v>
      </c>
      <c r="AQ26" s="143">
        <v>16</v>
      </c>
      <c r="AR26" s="143">
        <f t="shared" ref="AR26:BE26" si="5">AR27+AR28+AR29+AR30+AR31+AR32+AR33+AR34+AR35+AR36</f>
        <v>12</v>
      </c>
      <c r="AS26" s="151">
        <f t="shared" si="5"/>
        <v>12</v>
      </c>
      <c r="AT26" s="150">
        <v>2</v>
      </c>
      <c r="AU26" s="143">
        <v>2</v>
      </c>
      <c r="AV26" s="143">
        <v>2</v>
      </c>
      <c r="AW26" s="151">
        <v>2</v>
      </c>
      <c r="AX26" s="150">
        <f t="shared" si="5"/>
        <v>0</v>
      </c>
      <c r="AY26" s="143">
        <f t="shared" si="5"/>
        <v>0</v>
      </c>
      <c r="AZ26" s="143">
        <f t="shared" si="5"/>
        <v>0</v>
      </c>
      <c r="BA26" s="151">
        <f t="shared" si="5"/>
        <v>0</v>
      </c>
      <c r="BB26" s="150">
        <f t="shared" si="5"/>
        <v>2</v>
      </c>
      <c r="BC26" s="143">
        <f t="shared" si="5"/>
        <v>2</v>
      </c>
      <c r="BD26" s="143">
        <f t="shared" si="5"/>
        <v>0</v>
      </c>
      <c r="BE26" s="151">
        <f t="shared" si="5"/>
        <v>0</v>
      </c>
      <c r="BF26" s="428"/>
      <c r="BG26" s="429"/>
      <c r="BH26" s="429"/>
      <c r="BI26" s="430"/>
    </row>
    <row r="27" spans="1:61" s="27" customFormat="1" ht="12" customHeight="1" x14ac:dyDescent="0.25">
      <c r="A27" s="377" t="s">
        <v>271</v>
      </c>
      <c r="B27" s="378"/>
      <c r="C27" s="378"/>
      <c r="D27" s="406" t="s">
        <v>90</v>
      </c>
      <c r="E27" s="406"/>
      <c r="F27" s="192" t="s">
        <v>238</v>
      </c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3"/>
      <c r="AB27" s="363">
        <v>2</v>
      </c>
      <c r="AC27" s="398"/>
      <c r="AD27" s="216">
        <v>60</v>
      </c>
      <c r="AE27" s="188"/>
      <c r="AF27" s="188">
        <v>30</v>
      </c>
      <c r="AG27" s="188"/>
      <c r="AH27" s="188">
        <v>0</v>
      </c>
      <c r="AI27" s="188"/>
      <c r="AJ27" s="188">
        <v>30</v>
      </c>
      <c r="AK27" s="188"/>
      <c r="AL27" s="188">
        <v>0</v>
      </c>
      <c r="AM27" s="188"/>
      <c r="AN27" s="188">
        <v>30</v>
      </c>
      <c r="AO27" s="186"/>
      <c r="AP27" s="95">
        <v>2</v>
      </c>
      <c r="AQ27" s="99">
        <v>2</v>
      </c>
      <c r="AR27" s="99"/>
      <c r="AS27" s="142"/>
      <c r="AT27" s="95"/>
      <c r="AU27" s="99"/>
      <c r="AV27" s="99"/>
      <c r="AW27" s="142"/>
      <c r="AX27" s="95"/>
      <c r="AY27" s="99"/>
      <c r="AZ27" s="99"/>
      <c r="BA27" s="142"/>
      <c r="BB27" s="95"/>
      <c r="BC27" s="99"/>
      <c r="BD27" s="99"/>
      <c r="BE27" s="164"/>
      <c r="BF27" s="418" t="s">
        <v>15</v>
      </c>
      <c r="BG27" s="419"/>
      <c r="BH27" s="419"/>
      <c r="BI27" s="420"/>
    </row>
    <row r="28" spans="1:61" s="27" customFormat="1" ht="12" customHeight="1" x14ac:dyDescent="0.25">
      <c r="A28" s="194" t="s">
        <v>271</v>
      </c>
      <c r="B28" s="195"/>
      <c r="C28" s="195"/>
      <c r="D28" s="196" t="s">
        <v>125</v>
      </c>
      <c r="E28" s="196"/>
      <c r="F28" s="197" t="s">
        <v>239</v>
      </c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8"/>
      <c r="AB28" s="213">
        <v>2</v>
      </c>
      <c r="AC28" s="214"/>
      <c r="AD28" s="215">
        <v>60</v>
      </c>
      <c r="AE28" s="187"/>
      <c r="AF28" s="187">
        <v>30</v>
      </c>
      <c r="AG28" s="187"/>
      <c r="AH28" s="187">
        <v>0</v>
      </c>
      <c r="AI28" s="187"/>
      <c r="AJ28" s="187">
        <v>30</v>
      </c>
      <c r="AK28" s="187"/>
      <c r="AL28" s="187">
        <v>0</v>
      </c>
      <c r="AM28" s="187"/>
      <c r="AN28" s="187">
        <v>30</v>
      </c>
      <c r="AO28" s="224"/>
      <c r="AP28" s="97"/>
      <c r="AQ28" s="93"/>
      <c r="AR28" s="93">
        <v>2</v>
      </c>
      <c r="AS28" s="114">
        <v>2</v>
      </c>
      <c r="AT28" s="97"/>
      <c r="AU28" s="93"/>
      <c r="AV28" s="93"/>
      <c r="AW28" s="114"/>
      <c r="AX28" s="97"/>
      <c r="AY28" s="93"/>
      <c r="AZ28" s="93"/>
      <c r="BA28" s="114"/>
      <c r="BB28" s="97"/>
      <c r="BC28" s="93"/>
      <c r="BD28" s="93"/>
      <c r="BE28" s="165"/>
      <c r="BF28" s="401" t="s">
        <v>15</v>
      </c>
      <c r="BG28" s="402"/>
      <c r="BH28" s="402"/>
      <c r="BI28" s="403"/>
    </row>
    <row r="29" spans="1:61" s="27" customFormat="1" ht="12" customHeight="1" x14ac:dyDescent="0.25">
      <c r="A29" s="194" t="s">
        <v>272</v>
      </c>
      <c r="B29" s="195"/>
      <c r="C29" s="195"/>
      <c r="D29" s="196" t="s">
        <v>127</v>
      </c>
      <c r="E29" s="196"/>
      <c r="F29" s="345" t="s">
        <v>18</v>
      </c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6"/>
      <c r="AB29" s="213">
        <v>4</v>
      </c>
      <c r="AC29" s="214"/>
      <c r="AD29" s="215">
        <f t="shared" si="3"/>
        <v>120</v>
      </c>
      <c r="AE29" s="187"/>
      <c r="AF29" s="187">
        <f t="shared" si="4"/>
        <v>60</v>
      </c>
      <c r="AG29" s="187"/>
      <c r="AH29" s="187">
        <v>0</v>
      </c>
      <c r="AI29" s="187"/>
      <c r="AJ29" s="187">
        <v>60</v>
      </c>
      <c r="AK29" s="187"/>
      <c r="AL29" s="187">
        <v>0</v>
      </c>
      <c r="AM29" s="187"/>
      <c r="AN29" s="187">
        <v>60</v>
      </c>
      <c r="AO29" s="224"/>
      <c r="AP29" s="97">
        <v>4</v>
      </c>
      <c r="AQ29" s="93">
        <v>4</v>
      </c>
      <c r="AR29" s="93"/>
      <c r="AS29" s="114"/>
      <c r="AT29" s="97"/>
      <c r="AU29" s="93"/>
      <c r="AV29" s="93"/>
      <c r="AW29" s="114"/>
      <c r="AX29" s="97"/>
      <c r="AY29" s="93"/>
      <c r="AZ29" s="93"/>
      <c r="BA29" s="114"/>
      <c r="BB29" s="97"/>
      <c r="BC29" s="93"/>
      <c r="BD29" s="93"/>
      <c r="BE29" s="165"/>
      <c r="BF29" s="401" t="s">
        <v>15</v>
      </c>
      <c r="BG29" s="402"/>
      <c r="BH29" s="402"/>
      <c r="BI29" s="403"/>
    </row>
    <row r="30" spans="1:61" s="27" customFormat="1" ht="12" customHeight="1" x14ac:dyDescent="0.25">
      <c r="A30" s="194" t="s">
        <v>272</v>
      </c>
      <c r="B30" s="195"/>
      <c r="C30" s="195"/>
      <c r="D30" s="196" t="s">
        <v>128</v>
      </c>
      <c r="E30" s="196"/>
      <c r="F30" s="345" t="s">
        <v>19</v>
      </c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6"/>
      <c r="AB30" s="213">
        <v>4</v>
      </c>
      <c r="AC30" s="214"/>
      <c r="AD30" s="215">
        <f t="shared" si="3"/>
        <v>120</v>
      </c>
      <c r="AE30" s="187"/>
      <c r="AF30" s="187">
        <v>60</v>
      </c>
      <c r="AG30" s="187"/>
      <c r="AH30" s="187">
        <v>0</v>
      </c>
      <c r="AI30" s="187"/>
      <c r="AJ30" s="187">
        <v>60</v>
      </c>
      <c r="AK30" s="187"/>
      <c r="AL30" s="187">
        <v>0</v>
      </c>
      <c r="AM30" s="187"/>
      <c r="AN30" s="187">
        <v>60</v>
      </c>
      <c r="AO30" s="224"/>
      <c r="AP30" s="97"/>
      <c r="AQ30" s="93"/>
      <c r="AR30" s="93">
        <v>4</v>
      </c>
      <c r="AS30" s="114">
        <v>4</v>
      </c>
      <c r="AT30" s="97"/>
      <c r="AU30" s="93"/>
      <c r="AV30" s="93"/>
      <c r="AW30" s="114"/>
      <c r="AX30" s="97"/>
      <c r="AY30" s="93"/>
      <c r="AZ30" s="93"/>
      <c r="BA30" s="114"/>
      <c r="BB30" s="97"/>
      <c r="BC30" s="93"/>
      <c r="BD30" s="93"/>
      <c r="BE30" s="165"/>
      <c r="BF30" s="401" t="s">
        <v>15</v>
      </c>
      <c r="BG30" s="402"/>
      <c r="BH30" s="402"/>
      <c r="BI30" s="403"/>
    </row>
    <row r="31" spans="1:61" s="27" customFormat="1" ht="12" customHeight="1" x14ac:dyDescent="0.25">
      <c r="A31" s="194" t="s">
        <v>110</v>
      </c>
      <c r="B31" s="195"/>
      <c r="C31" s="195"/>
      <c r="D31" s="196" t="s">
        <v>129</v>
      </c>
      <c r="E31" s="196"/>
      <c r="F31" s="197" t="s">
        <v>20</v>
      </c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8"/>
      <c r="AB31" s="213">
        <v>4</v>
      </c>
      <c r="AC31" s="214"/>
      <c r="AD31" s="215">
        <f t="shared" ref="AD31:AD35" si="6">AF31+AN31</f>
        <v>120</v>
      </c>
      <c r="AE31" s="187"/>
      <c r="AF31" s="187">
        <f t="shared" ref="AF31:AF35" si="7">AH31+AJ31+AL31</f>
        <v>60</v>
      </c>
      <c r="AG31" s="187"/>
      <c r="AH31" s="187">
        <v>0</v>
      </c>
      <c r="AI31" s="187"/>
      <c r="AJ31" s="187">
        <v>60</v>
      </c>
      <c r="AK31" s="187"/>
      <c r="AL31" s="187">
        <v>0</v>
      </c>
      <c r="AM31" s="187"/>
      <c r="AN31" s="187">
        <v>60</v>
      </c>
      <c r="AO31" s="224"/>
      <c r="AP31" s="97">
        <v>4</v>
      </c>
      <c r="AQ31" s="93">
        <v>4</v>
      </c>
      <c r="AR31" s="93"/>
      <c r="AS31" s="114"/>
      <c r="AT31" s="97"/>
      <c r="AU31" s="93"/>
      <c r="AV31" s="93"/>
      <c r="AW31" s="114"/>
      <c r="AX31" s="97"/>
      <c r="AY31" s="93"/>
      <c r="AZ31" s="93"/>
      <c r="BA31" s="114"/>
      <c r="BB31" s="97"/>
      <c r="BC31" s="93"/>
      <c r="BD31" s="93"/>
      <c r="BE31" s="165"/>
      <c r="BF31" s="401" t="s">
        <v>15</v>
      </c>
      <c r="BG31" s="402"/>
      <c r="BH31" s="402"/>
      <c r="BI31" s="403"/>
    </row>
    <row r="32" spans="1:61" s="27" customFormat="1" ht="12" customHeight="1" x14ac:dyDescent="0.25">
      <c r="A32" s="194" t="s">
        <v>110</v>
      </c>
      <c r="B32" s="195"/>
      <c r="C32" s="195"/>
      <c r="D32" s="196" t="s">
        <v>130</v>
      </c>
      <c r="E32" s="196"/>
      <c r="F32" s="345" t="s">
        <v>21</v>
      </c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6"/>
      <c r="AB32" s="213">
        <v>4</v>
      </c>
      <c r="AC32" s="214"/>
      <c r="AD32" s="215">
        <v>120</v>
      </c>
      <c r="AE32" s="187"/>
      <c r="AF32" s="187">
        <v>60</v>
      </c>
      <c r="AG32" s="187"/>
      <c r="AH32" s="187">
        <v>0</v>
      </c>
      <c r="AI32" s="187"/>
      <c r="AJ32" s="187">
        <v>60</v>
      </c>
      <c r="AK32" s="187"/>
      <c r="AL32" s="187">
        <v>0</v>
      </c>
      <c r="AM32" s="187"/>
      <c r="AN32" s="187">
        <v>60</v>
      </c>
      <c r="AO32" s="224"/>
      <c r="AP32" s="97"/>
      <c r="AQ32" s="93"/>
      <c r="AR32" s="93">
        <v>4</v>
      </c>
      <c r="AS32" s="114">
        <v>4</v>
      </c>
      <c r="AT32" s="97"/>
      <c r="AU32" s="93"/>
      <c r="AV32" s="93"/>
      <c r="AW32" s="114"/>
      <c r="AX32" s="97"/>
      <c r="AY32" s="93"/>
      <c r="AZ32" s="93"/>
      <c r="BA32" s="114"/>
      <c r="BB32" s="97"/>
      <c r="BC32" s="93"/>
      <c r="BD32" s="93"/>
      <c r="BE32" s="165"/>
      <c r="BF32" s="401" t="s">
        <v>15</v>
      </c>
      <c r="BG32" s="402"/>
      <c r="BH32" s="402"/>
      <c r="BI32" s="403"/>
    </row>
    <row r="33" spans="1:61" s="27" customFormat="1" ht="12" customHeight="1" x14ac:dyDescent="0.25">
      <c r="A33" s="194" t="s">
        <v>119</v>
      </c>
      <c r="B33" s="195"/>
      <c r="C33" s="195"/>
      <c r="D33" s="187" t="s">
        <v>138</v>
      </c>
      <c r="E33" s="187"/>
      <c r="F33" s="211" t="s">
        <v>243</v>
      </c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2"/>
      <c r="AB33" s="213">
        <v>2</v>
      </c>
      <c r="AC33" s="214"/>
      <c r="AD33" s="215">
        <v>60</v>
      </c>
      <c r="AE33" s="187"/>
      <c r="AF33" s="187">
        <v>30</v>
      </c>
      <c r="AG33" s="187"/>
      <c r="AH33" s="187">
        <v>0</v>
      </c>
      <c r="AI33" s="187"/>
      <c r="AJ33" s="187">
        <v>30</v>
      </c>
      <c r="AK33" s="187"/>
      <c r="AL33" s="187">
        <v>0</v>
      </c>
      <c r="AM33" s="187"/>
      <c r="AN33" s="187">
        <v>30</v>
      </c>
      <c r="AO33" s="224"/>
      <c r="AP33" s="97">
        <v>2</v>
      </c>
      <c r="AQ33" s="93">
        <v>2</v>
      </c>
      <c r="AR33" s="93"/>
      <c r="AS33" s="114"/>
      <c r="AT33" s="97"/>
      <c r="AU33" s="93"/>
      <c r="AV33" s="93"/>
      <c r="AW33" s="114"/>
      <c r="AX33" s="97"/>
      <c r="AY33" s="93"/>
      <c r="AZ33" s="93"/>
      <c r="BA33" s="114"/>
      <c r="BB33" s="97"/>
      <c r="BC33" s="93"/>
      <c r="BD33" s="93"/>
      <c r="BE33" s="165"/>
      <c r="BF33" s="401" t="s">
        <v>15</v>
      </c>
      <c r="BG33" s="402"/>
      <c r="BH33" s="402"/>
      <c r="BI33" s="403"/>
    </row>
    <row r="34" spans="1:61" s="27" customFormat="1" ht="12" customHeight="1" x14ac:dyDescent="0.25">
      <c r="A34" s="194" t="s">
        <v>273</v>
      </c>
      <c r="B34" s="195"/>
      <c r="C34" s="195"/>
      <c r="D34" s="196" t="s">
        <v>131</v>
      </c>
      <c r="E34" s="196"/>
      <c r="F34" s="345" t="s">
        <v>22</v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6"/>
      <c r="AB34" s="213">
        <v>2</v>
      </c>
      <c r="AC34" s="214"/>
      <c r="AD34" s="215">
        <v>60</v>
      </c>
      <c r="AE34" s="187"/>
      <c r="AF34" s="187">
        <f t="shared" si="7"/>
        <v>30</v>
      </c>
      <c r="AG34" s="187"/>
      <c r="AH34" s="187">
        <v>20</v>
      </c>
      <c r="AI34" s="187"/>
      <c r="AJ34" s="187">
        <v>10</v>
      </c>
      <c r="AK34" s="187"/>
      <c r="AL34" s="187">
        <v>0</v>
      </c>
      <c r="AM34" s="187"/>
      <c r="AN34" s="187">
        <v>30</v>
      </c>
      <c r="AO34" s="224"/>
      <c r="AP34" s="97">
        <v>2</v>
      </c>
      <c r="AQ34" s="93">
        <v>2</v>
      </c>
      <c r="AR34" s="93"/>
      <c r="AS34" s="114"/>
      <c r="AT34" s="97"/>
      <c r="AU34" s="93"/>
      <c r="AV34" s="93"/>
      <c r="AW34" s="114"/>
      <c r="AX34" s="97"/>
      <c r="AY34" s="93"/>
      <c r="AZ34" s="93"/>
      <c r="BA34" s="114"/>
      <c r="BB34" s="97"/>
      <c r="BC34" s="93"/>
      <c r="BD34" s="93"/>
      <c r="BE34" s="165"/>
      <c r="BF34" s="401" t="s">
        <v>15</v>
      </c>
      <c r="BG34" s="402"/>
      <c r="BH34" s="402"/>
      <c r="BI34" s="403"/>
    </row>
    <row r="35" spans="1:61" s="27" customFormat="1" ht="12" customHeight="1" x14ac:dyDescent="0.25">
      <c r="A35" s="194" t="s">
        <v>273</v>
      </c>
      <c r="B35" s="195"/>
      <c r="C35" s="195"/>
      <c r="D35" s="196" t="s">
        <v>132</v>
      </c>
      <c r="E35" s="196"/>
      <c r="F35" s="345" t="s">
        <v>23</v>
      </c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6"/>
      <c r="AB35" s="213">
        <v>2</v>
      </c>
      <c r="AC35" s="214"/>
      <c r="AD35" s="215">
        <f t="shared" si="6"/>
        <v>60</v>
      </c>
      <c r="AE35" s="187"/>
      <c r="AF35" s="187">
        <f t="shared" si="7"/>
        <v>30</v>
      </c>
      <c r="AG35" s="187"/>
      <c r="AH35" s="187">
        <v>20</v>
      </c>
      <c r="AI35" s="187"/>
      <c r="AJ35" s="187">
        <v>10</v>
      </c>
      <c r="AK35" s="187"/>
      <c r="AL35" s="187">
        <v>0</v>
      </c>
      <c r="AM35" s="187"/>
      <c r="AN35" s="187">
        <v>30</v>
      </c>
      <c r="AO35" s="224"/>
      <c r="AP35" s="97"/>
      <c r="AQ35" s="93"/>
      <c r="AR35" s="93">
        <v>2</v>
      </c>
      <c r="AS35" s="114">
        <v>2</v>
      </c>
      <c r="AT35" s="97"/>
      <c r="AU35" s="93"/>
      <c r="AV35" s="93"/>
      <c r="AW35" s="114"/>
      <c r="AX35" s="97"/>
      <c r="AY35" s="93"/>
      <c r="AZ35" s="93"/>
      <c r="BA35" s="114"/>
      <c r="BB35" s="97"/>
      <c r="BC35" s="93"/>
      <c r="BD35" s="93"/>
      <c r="BE35" s="165"/>
      <c r="BF35" s="401" t="s">
        <v>15</v>
      </c>
      <c r="BG35" s="402"/>
      <c r="BH35" s="402"/>
      <c r="BI35" s="403"/>
    </row>
    <row r="36" spans="1:61" s="27" customFormat="1" ht="30" customHeight="1" x14ac:dyDescent="0.25">
      <c r="A36" s="194" t="s">
        <v>270</v>
      </c>
      <c r="B36" s="195"/>
      <c r="C36" s="195"/>
      <c r="D36" s="187" t="s">
        <v>264</v>
      </c>
      <c r="E36" s="187"/>
      <c r="F36" s="388" t="s">
        <v>108</v>
      </c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9"/>
      <c r="AB36" s="213">
        <v>2</v>
      </c>
      <c r="AC36" s="214"/>
      <c r="AD36" s="215">
        <v>60</v>
      </c>
      <c r="AE36" s="187"/>
      <c r="AF36" s="187">
        <v>26</v>
      </c>
      <c r="AG36" s="187"/>
      <c r="AH36" s="187">
        <v>18</v>
      </c>
      <c r="AI36" s="187"/>
      <c r="AJ36" s="187">
        <v>8</v>
      </c>
      <c r="AK36" s="187"/>
      <c r="AL36" s="187">
        <v>0</v>
      </c>
      <c r="AM36" s="187"/>
      <c r="AN36" s="187">
        <v>34</v>
      </c>
      <c r="AO36" s="224"/>
      <c r="AP36" s="97"/>
      <c r="AQ36" s="93"/>
      <c r="AR36" s="93"/>
      <c r="AS36" s="114"/>
      <c r="AT36" s="97"/>
      <c r="AU36" s="93"/>
      <c r="AV36" s="93"/>
      <c r="AW36" s="114"/>
      <c r="AX36" s="97"/>
      <c r="AY36" s="93"/>
      <c r="AZ36" s="93"/>
      <c r="BA36" s="114"/>
      <c r="BB36" s="97">
        <v>2</v>
      </c>
      <c r="BC36" s="93">
        <v>2</v>
      </c>
      <c r="BD36" s="93"/>
      <c r="BE36" s="165"/>
      <c r="BF36" s="401" t="s">
        <v>15</v>
      </c>
      <c r="BG36" s="402"/>
      <c r="BH36" s="402"/>
      <c r="BI36" s="403"/>
    </row>
    <row r="37" spans="1:61" s="27" customFormat="1" ht="12" customHeight="1" x14ac:dyDescent="0.25">
      <c r="A37" s="194" t="s">
        <v>120</v>
      </c>
      <c r="B37" s="195"/>
      <c r="C37" s="195"/>
      <c r="D37" s="196" t="s">
        <v>140</v>
      </c>
      <c r="E37" s="196"/>
      <c r="F37" s="211" t="s">
        <v>33</v>
      </c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2"/>
      <c r="AB37" s="213">
        <v>2</v>
      </c>
      <c r="AC37" s="214"/>
      <c r="AD37" s="215">
        <v>60</v>
      </c>
      <c r="AE37" s="187"/>
      <c r="AF37" s="187">
        <v>30</v>
      </c>
      <c r="AG37" s="187"/>
      <c r="AH37" s="187">
        <v>20</v>
      </c>
      <c r="AI37" s="187"/>
      <c r="AJ37" s="187">
        <v>10</v>
      </c>
      <c r="AK37" s="187"/>
      <c r="AL37" s="187">
        <v>0</v>
      </c>
      <c r="AM37" s="187"/>
      <c r="AN37" s="187">
        <v>30</v>
      </c>
      <c r="AO37" s="224"/>
      <c r="AP37" s="97">
        <v>2</v>
      </c>
      <c r="AQ37" s="93">
        <v>2</v>
      </c>
      <c r="AR37" s="93"/>
      <c r="AS37" s="114"/>
      <c r="AT37" s="97"/>
      <c r="AU37" s="93"/>
      <c r="AV37" s="93"/>
      <c r="AW37" s="114"/>
      <c r="AX37" s="97"/>
      <c r="AY37" s="93"/>
      <c r="AZ37" s="93"/>
      <c r="BA37" s="114"/>
      <c r="BB37" s="97"/>
      <c r="BC37" s="93"/>
      <c r="BD37" s="93"/>
      <c r="BE37" s="165"/>
      <c r="BF37" s="401" t="s">
        <v>15</v>
      </c>
      <c r="BG37" s="402"/>
      <c r="BH37" s="402"/>
      <c r="BI37" s="403"/>
    </row>
    <row r="38" spans="1:61" s="27" customFormat="1" ht="12" customHeight="1" thickBot="1" x14ac:dyDescent="0.3">
      <c r="A38" s="390" t="s">
        <v>113</v>
      </c>
      <c r="B38" s="391"/>
      <c r="C38" s="391"/>
      <c r="D38" s="392" t="s">
        <v>133</v>
      </c>
      <c r="E38" s="392"/>
      <c r="F38" s="404" t="s">
        <v>106</v>
      </c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5"/>
      <c r="AB38" s="209">
        <v>2</v>
      </c>
      <c r="AC38" s="399"/>
      <c r="AD38" s="199">
        <v>60</v>
      </c>
      <c r="AE38" s="204"/>
      <c r="AF38" s="204">
        <v>30</v>
      </c>
      <c r="AG38" s="204"/>
      <c r="AH38" s="204">
        <v>20</v>
      </c>
      <c r="AI38" s="204"/>
      <c r="AJ38" s="204">
        <v>10</v>
      </c>
      <c r="AK38" s="204"/>
      <c r="AL38" s="204">
        <v>0</v>
      </c>
      <c r="AM38" s="204"/>
      <c r="AN38" s="204">
        <v>30</v>
      </c>
      <c r="AO38" s="205"/>
      <c r="AP38" s="94"/>
      <c r="AQ38" s="98"/>
      <c r="AR38" s="98"/>
      <c r="AS38" s="98"/>
      <c r="AT38" s="94">
        <v>2</v>
      </c>
      <c r="AU38" s="98">
        <v>2</v>
      </c>
      <c r="AV38" s="98"/>
      <c r="AW38" s="115"/>
      <c r="AX38" s="94"/>
      <c r="AY38" s="98"/>
      <c r="AZ38" s="98"/>
      <c r="BA38" s="115"/>
      <c r="BB38" s="94"/>
      <c r="BC38" s="98"/>
      <c r="BD38" s="98"/>
      <c r="BE38" s="163"/>
      <c r="BF38" s="407" t="s">
        <v>15</v>
      </c>
      <c r="BG38" s="408"/>
      <c r="BH38" s="408"/>
      <c r="BI38" s="409"/>
    </row>
    <row r="39" spans="1:61" ht="19.5" customHeight="1" thickBot="1" x14ac:dyDescent="0.3">
      <c r="A39" s="410" t="s">
        <v>26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2"/>
      <c r="AB39" s="323">
        <v>4</v>
      </c>
      <c r="AC39" s="324"/>
      <c r="AD39" s="413">
        <v>120</v>
      </c>
      <c r="AE39" s="414"/>
      <c r="AF39" s="414">
        <v>60</v>
      </c>
      <c r="AG39" s="414"/>
      <c r="AH39" s="366">
        <v>60</v>
      </c>
      <c r="AI39" s="366"/>
      <c r="AJ39" s="366">
        <f t="shared" ref="AJ39" si="8">AJ40+AJ43</f>
        <v>0</v>
      </c>
      <c r="AK39" s="366"/>
      <c r="AL39" s="366">
        <f t="shared" ref="AL39" si="9">AL40+AL43</f>
        <v>0</v>
      </c>
      <c r="AM39" s="366"/>
      <c r="AN39" s="366">
        <v>60</v>
      </c>
      <c r="AO39" s="368"/>
      <c r="AP39" s="178">
        <f>AP40+AP41+AP42+AP43+AP44</f>
        <v>0</v>
      </c>
      <c r="AQ39" s="158">
        <f t="shared" ref="AQ39:BE39" si="10">AQ40+AQ41+AQ42+AQ43+AQ44</f>
        <v>0</v>
      </c>
      <c r="AR39" s="158">
        <f t="shared" si="10"/>
        <v>0</v>
      </c>
      <c r="AS39" s="179">
        <f t="shared" si="10"/>
        <v>0</v>
      </c>
      <c r="AT39" s="153">
        <v>2</v>
      </c>
      <c r="AU39" s="161">
        <v>2</v>
      </c>
      <c r="AV39" s="161">
        <f t="shared" si="10"/>
        <v>2</v>
      </c>
      <c r="AW39" s="162">
        <f t="shared" si="10"/>
        <v>2</v>
      </c>
      <c r="AX39" s="153">
        <f t="shared" si="10"/>
        <v>0</v>
      </c>
      <c r="AY39" s="161">
        <f t="shared" si="10"/>
        <v>0</v>
      </c>
      <c r="AZ39" s="161">
        <f t="shared" si="10"/>
        <v>0</v>
      </c>
      <c r="BA39" s="162">
        <f t="shared" si="10"/>
        <v>0</v>
      </c>
      <c r="BB39" s="153">
        <f t="shared" si="10"/>
        <v>0</v>
      </c>
      <c r="BC39" s="161">
        <f t="shared" si="10"/>
        <v>0</v>
      </c>
      <c r="BD39" s="161">
        <f t="shared" si="10"/>
        <v>0</v>
      </c>
      <c r="BE39" s="166">
        <f t="shared" si="10"/>
        <v>0</v>
      </c>
      <c r="BF39" s="415"/>
      <c r="BG39" s="416"/>
      <c r="BH39" s="416"/>
      <c r="BI39" s="417"/>
    </row>
    <row r="40" spans="1:61" s="27" customFormat="1" ht="12" customHeight="1" x14ac:dyDescent="0.25">
      <c r="A40" s="377" t="s">
        <v>274</v>
      </c>
      <c r="B40" s="378"/>
      <c r="C40" s="378"/>
      <c r="D40" s="406" t="s">
        <v>135</v>
      </c>
      <c r="E40" s="406"/>
      <c r="F40" s="192" t="s">
        <v>240</v>
      </c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3"/>
      <c r="AB40" s="247">
        <v>2</v>
      </c>
      <c r="AC40" s="247"/>
      <c r="AD40" s="188">
        <v>60</v>
      </c>
      <c r="AE40" s="188"/>
      <c r="AF40" s="188">
        <v>30</v>
      </c>
      <c r="AG40" s="188"/>
      <c r="AH40" s="188">
        <v>30</v>
      </c>
      <c r="AI40" s="188"/>
      <c r="AJ40" s="188">
        <v>0</v>
      </c>
      <c r="AK40" s="188"/>
      <c r="AL40" s="188">
        <v>0</v>
      </c>
      <c r="AM40" s="188"/>
      <c r="AN40" s="188">
        <v>30</v>
      </c>
      <c r="AO40" s="183"/>
      <c r="AP40" s="278"/>
      <c r="AQ40" s="293"/>
      <c r="AR40" s="293"/>
      <c r="AS40" s="294"/>
      <c r="AT40" s="234"/>
      <c r="AU40" s="293"/>
      <c r="AV40" s="181">
        <v>2</v>
      </c>
      <c r="AW40" s="184">
        <v>2</v>
      </c>
      <c r="AX40" s="278"/>
      <c r="AY40" s="293"/>
      <c r="AZ40" s="293"/>
      <c r="BA40" s="294"/>
      <c r="BB40" s="278"/>
      <c r="BC40" s="293"/>
      <c r="BD40" s="293"/>
      <c r="BE40" s="291"/>
      <c r="BF40" s="288" t="s">
        <v>15</v>
      </c>
      <c r="BG40" s="289"/>
      <c r="BH40" s="289"/>
      <c r="BI40" s="290"/>
    </row>
    <row r="41" spans="1:61" s="27" customFormat="1" ht="12" customHeight="1" x14ac:dyDescent="0.25">
      <c r="A41" s="194" t="s">
        <v>113</v>
      </c>
      <c r="B41" s="195"/>
      <c r="C41" s="195"/>
      <c r="D41" s="196" t="s">
        <v>124</v>
      </c>
      <c r="E41" s="196"/>
      <c r="F41" s="197" t="s">
        <v>244</v>
      </c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8"/>
      <c r="AB41" s="247"/>
      <c r="AC41" s="24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226"/>
      <c r="AP41" s="215"/>
      <c r="AQ41" s="187"/>
      <c r="AR41" s="187"/>
      <c r="AS41" s="224"/>
      <c r="AT41" s="235"/>
      <c r="AU41" s="187"/>
      <c r="AV41" s="182"/>
      <c r="AW41" s="185"/>
      <c r="AX41" s="215"/>
      <c r="AY41" s="187"/>
      <c r="AZ41" s="187"/>
      <c r="BA41" s="224"/>
      <c r="BB41" s="215"/>
      <c r="BC41" s="187"/>
      <c r="BD41" s="187"/>
      <c r="BE41" s="226"/>
      <c r="BF41" s="288"/>
      <c r="BG41" s="289"/>
      <c r="BH41" s="289"/>
      <c r="BI41" s="290"/>
    </row>
    <row r="42" spans="1:61" s="27" customFormat="1" ht="10.5" customHeight="1" x14ac:dyDescent="0.25">
      <c r="A42" s="194" t="s">
        <v>114</v>
      </c>
      <c r="B42" s="195"/>
      <c r="C42" s="195"/>
      <c r="D42" s="196" t="s">
        <v>136</v>
      </c>
      <c r="E42" s="196"/>
      <c r="F42" s="197" t="s">
        <v>241</v>
      </c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8"/>
      <c r="AB42" s="247"/>
      <c r="AC42" s="24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226"/>
      <c r="AP42" s="215"/>
      <c r="AQ42" s="187"/>
      <c r="AR42" s="187"/>
      <c r="AS42" s="224"/>
      <c r="AT42" s="235"/>
      <c r="AU42" s="187"/>
      <c r="AV42" s="182"/>
      <c r="AW42" s="185"/>
      <c r="AX42" s="215"/>
      <c r="AY42" s="187"/>
      <c r="AZ42" s="187"/>
      <c r="BA42" s="224"/>
      <c r="BB42" s="215"/>
      <c r="BC42" s="187"/>
      <c r="BD42" s="187"/>
      <c r="BE42" s="226"/>
      <c r="BF42" s="288"/>
      <c r="BG42" s="289"/>
      <c r="BH42" s="289"/>
      <c r="BI42" s="290"/>
    </row>
    <row r="43" spans="1:61" s="27" customFormat="1" ht="12" customHeight="1" x14ac:dyDescent="0.25">
      <c r="A43" s="194" t="s">
        <v>270</v>
      </c>
      <c r="B43" s="195"/>
      <c r="C43" s="195"/>
      <c r="D43" s="196" t="s">
        <v>194</v>
      </c>
      <c r="E43" s="196"/>
      <c r="F43" s="197" t="s">
        <v>245</v>
      </c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8"/>
      <c r="AB43" s="247"/>
      <c r="AC43" s="24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226"/>
      <c r="AP43" s="215"/>
      <c r="AQ43" s="187"/>
      <c r="AR43" s="187"/>
      <c r="AS43" s="224"/>
      <c r="AT43" s="235"/>
      <c r="AU43" s="187"/>
      <c r="AV43" s="182"/>
      <c r="AW43" s="185"/>
      <c r="AX43" s="215"/>
      <c r="AY43" s="187"/>
      <c r="AZ43" s="187"/>
      <c r="BA43" s="224"/>
      <c r="BB43" s="215"/>
      <c r="BC43" s="187"/>
      <c r="BD43" s="187"/>
      <c r="BE43" s="226"/>
      <c r="BF43" s="288"/>
      <c r="BG43" s="289"/>
      <c r="BH43" s="289"/>
      <c r="BI43" s="290"/>
    </row>
    <row r="44" spans="1:61" s="27" customFormat="1" ht="12" customHeight="1" x14ac:dyDescent="0.25">
      <c r="A44" s="194" t="s">
        <v>113</v>
      </c>
      <c r="B44" s="195"/>
      <c r="C44" s="195"/>
      <c r="D44" s="196" t="s">
        <v>175</v>
      </c>
      <c r="E44" s="196"/>
      <c r="F44" s="197" t="s">
        <v>246</v>
      </c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8"/>
      <c r="AB44" s="248"/>
      <c r="AC44" s="248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226"/>
      <c r="AP44" s="215"/>
      <c r="AQ44" s="187"/>
      <c r="AR44" s="187"/>
      <c r="AS44" s="224"/>
      <c r="AT44" s="236"/>
      <c r="AU44" s="187"/>
      <c r="AV44" s="183"/>
      <c r="AW44" s="186"/>
      <c r="AX44" s="215"/>
      <c r="AY44" s="187"/>
      <c r="AZ44" s="187"/>
      <c r="BA44" s="224"/>
      <c r="BB44" s="215"/>
      <c r="BC44" s="187"/>
      <c r="BD44" s="187"/>
      <c r="BE44" s="226"/>
      <c r="BF44" s="269"/>
      <c r="BG44" s="270"/>
      <c r="BH44" s="270"/>
      <c r="BI44" s="271"/>
    </row>
    <row r="45" spans="1:61" s="27" customFormat="1" ht="12" customHeight="1" x14ac:dyDescent="0.25">
      <c r="A45" s="194" t="s">
        <v>113</v>
      </c>
      <c r="B45" s="195"/>
      <c r="C45" s="195"/>
      <c r="D45" s="196" t="s">
        <v>134</v>
      </c>
      <c r="E45" s="196"/>
      <c r="F45" s="197" t="s">
        <v>242</v>
      </c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8"/>
      <c r="AB45" s="209">
        <v>2</v>
      </c>
      <c r="AC45" s="399"/>
      <c r="AD45" s="253">
        <v>60</v>
      </c>
      <c r="AE45" s="207"/>
      <c r="AF45" s="206">
        <v>30</v>
      </c>
      <c r="AG45" s="207"/>
      <c r="AH45" s="206">
        <v>30</v>
      </c>
      <c r="AI45" s="207"/>
      <c r="AJ45" s="206">
        <v>0</v>
      </c>
      <c r="AK45" s="207"/>
      <c r="AL45" s="206">
        <v>0</v>
      </c>
      <c r="AM45" s="207"/>
      <c r="AN45" s="206">
        <v>30</v>
      </c>
      <c r="AO45" s="209"/>
      <c r="AP45" s="216"/>
      <c r="AQ45" s="188"/>
      <c r="AR45" s="188"/>
      <c r="AS45" s="186"/>
      <c r="AT45" s="199">
        <v>2</v>
      </c>
      <c r="AU45" s="202">
        <v>2</v>
      </c>
      <c r="AV45" s="206"/>
      <c r="AW45" s="205"/>
      <c r="AX45" s="216"/>
      <c r="AY45" s="188"/>
      <c r="AZ45" s="188"/>
      <c r="BA45" s="186"/>
      <c r="BB45" s="188"/>
      <c r="BC45" s="188"/>
      <c r="BD45" s="188"/>
      <c r="BE45" s="183"/>
      <c r="BF45" s="279" t="s">
        <v>15</v>
      </c>
      <c r="BG45" s="280"/>
      <c r="BH45" s="280"/>
      <c r="BI45" s="281"/>
    </row>
    <row r="46" spans="1:61" s="27" customFormat="1" ht="12" customHeight="1" x14ac:dyDescent="0.25">
      <c r="A46" s="194" t="s">
        <v>273</v>
      </c>
      <c r="B46" s="195"/>
      <c r="C46" s="195"/>
      <c r="D46" s="196" t="s">
        <v>137</v>
      </c>
      <c r="E46" s="196"/>
      <c r="F46" s="197" t="s">
        <v>248</v>
      </c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8"/>
      <c r="AB46" s="210"/>
      <c r="AC46" s="400"/>
      <c r="AD46" s="365"/>
      <c r="AE46" s="208"/>
      <c r="AF46" s="182"/>
      <c r="AG46" s="208"/>
      <c r="AH46" s="182"/>
      <c r="AI46" s="208"/>
      <c r="AJ46" s="182"/>
      <c r="AK46" s="208"/>
      <c r="AL46" s="182"/>
      <c r="AM46" s="208"/>
      <c r="AN46" s="182"/>
      <c r="AO46" s="210"/>
      <c r="AP46" s="215"/>
      <c r="AQ46" s="187"/>
      <c r="AR46" s="187"/>
      <c r="AS46" s="224"/>
      <c r="AT46" s="200"/>
      <c r="AU46" s="202"/>
      <c r="AV46" s="182"/>
      <c r="AW46" s="185"/>
      <c r="AX46" s="215"/>
      <c r="AY46" s="187"/>
      <c r="AZ46" s="187"/>
      <c r="BA46" s="224"/>
      <c r="BB46" s="187"/>
      <c r="BC46" s="187"/>
      <c r="BD46" s="187"/>
      <c r="BE46" s="226"/>
      <c r="BF46" s="282"/>
      <c r="BG46" s="283"/>
      <c r="BH46" s="283"/>
      <c r="BI46" s="284"/>
    </row>
    <row r="47" spans="1:61" s="27" customFormat="1" ht="12" customHeight="1" x14ac:dyDescent="0.25">
      <c r="A47" s="194" t="s">
        <v>273</v>
      </c>
      <c r="B47" s="195"/>
      <c r="C47" s="195"/>
      <c r="D47" s="196" t="s">
        <v>188</v>
      </c>
      <c r="E47" s="196"/>
      <c r="F47" s="197" t="s">
        <v>250</v>
      </c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8"/>
      <c r="AB47" s="210"/>
      <c r="AC47" s="400"/>
      <c r="AD47" s="365"/>
      <c r="AE47" s="208"/>
      <c r="AF47" s="182"/>
      <c r="AG47" s="208"/>
      <c r="AH47" s="182"/>
      <c r="AI47" s="208"/>
      <c r="AJ47" s="182"/>
      <c r="AK47" s="208"/>
      <c r="AL47" s="182"/>
      <c r="AM47" s="208"/>
      <c r="AN47" s="182"/>
      <c r="AO47" s="210"/>
      <c r="AP47" s="215"/>
      <c r="AQ47" s="187"/>
      <c r="AR47" s="187"/>
      <c r="AS47" s="224"/>
      <c r="AT47" s="200"/>
      <c r="AU47" s="202"/>
      <c r="AV47" s="182"/>
      <c r="AW47" s="185"/>
      <c r="AX47" s="215"/>
      <c r="AY47" s="187"/>
      <c r="AZ47" s="187"/>
      <c r="BA47" s="224"/>
      <c r="BB47" s="187"/>
      <c r="BC47" s="187"/>
      <c r="BD47" s="187"/>
      <c r="BE47" s="226"/>
      <c r="BF47" s="282"/>
      <c r="BG47" s="283"/>
      <c r="BH47" s="283"/>
      <c r="BI47" s="284"/>
    </row>
    <row r="48" spans="1:61" s="27" customFormat="1" ht="12" customHeight="1" x14ac:dyDescent="0.25">
      <c r="A48" s="386" t="s">
        <v>113</v>
      </c>
      <c r="B48" s="387"/>
      <c r="C48" s="387"/>
      <c r="D48" s="187" t="s">
        <v>173</v>
      </c>
      <c r="E48" s="187"/>
      <c r="F48" s="388" t="s">
        <v>247</v>
      </c>
      <c r="G48" s="388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9"/>
      <c r="AB48" s="210"/>
      <c r="AC48" s="400"/>
      <c r="AD48" s="365"/>
      <c r="AE48" s="208"/>
      <c r="AF48" s="182"/>
      <c r="AG48" s="208"/>
      <c r="AH48" s="182"/>
      <c r="AI48" s="208"/>
      <c r="AJ48" s="182"/>
      <c r="AK48" s="208"/>
      <c r="AL48" s="182"/>
      <c r="AM48" s="208"/>
      <c r="AN48" s="182"/>
      <c r="AO48" s="210"/>
      <c r="AP48" s="215"/>
      <c r="AQ48" s="187"/>
      <c r="AR48" s="187"/>
      <c r="AS48" s="224"/>
      <c r="AT48" s="200"/>
      <c r="AU48" s="202"/>
      <c r="AV48" s="182"/>
      <c r="AW48" s="185"/>
      <c r="AX48" s="215"/>
      <c r="AY48" s="187"/>
      <c r="AZ48" s="187"/>
      <c r="BA48" s="224"/>
      <c r="BB48" s="187"/>
      <c r="BC48" s="187"/>
      <c r="BD48" s="187"/>
      <c r="BE48" s="226"/>
      <c r="BF48" s="282"/>
      <c r="BG48" s="283"/>
      <c r="BH48" s="283"/>
      <c r="BI48" s="284"/>
    </row>
    <row r="49" spans="1:61" s="27" customFormat="1" ht="12" customHeight="1" thickBot="1" x14ac:dyDescent="0.3">
      <c r="A49" s="390" t="s">
        <v>122</v>
      </c>
      <c r="B49" s="391"/>
      <c r="C49" s="391"/>
      <c r="D49" s="392" t="s">
        <v>139</v>
      </c>
      <c r="E49" s="392"/>
      <c r="F49" s="393" t="s">
        <v>249</v>
      </c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4"/>
      <c r="AB49" s="210"/>
      <c r="AC49" s="400"/>
      <c r="AD49" s="365"/>
      <c r="AE49" s="208"/>
      <c r="AF49" s="182"/>
      <c r="AG49" s="208"/>
      <c r="AH49" s="182"/>
      <c r="AI49" s="208"/>
      <c r="AJ49" s="182"/>
      <c r="AK49" s="208"/>
      <c r="AL49" s="182"/>
      <c r="AM49" s="208"/>
      <c r="AN49" s="182"/>
      <c r="AO49" s="210"/>
      <c r="AP49" s="217"/>
      <c r="AQ49" s="218"/>
      <c r="AR49" s="218"/>
      <c r="AS49" s="225"/>
      <c r="AT49" s="201"/>
      <c r="AU49" s="203"/>
      <c r="AV49" s="237"/>
      <c r="AW49" s="292"/>
      <c r="AX49" s="217"/>
      <c r="AY49" s="218"/>
      <c r="AZ49" s="218"/>
      <c r="BA49" s="225"/>
      <c r="BB49" s="218"/>
      <c r="BC49" s="218"/>
      <c r="BD49" s="218"/>
      <c r="BE49" s="295"/>
      <c r="BF49" s="285"/>
      <c r="BG49" s="286"/>
      <c r="BH49" s="286"/>
      <c r="BI49" s="287"/>
    </row>
    <row r="50" spans="1:61" ht="18" customHeight="1" thickBot="1" x14ac:dyDescent="0.3">
      <c r="A50" s="371" t="s">
        <v>269</v>
      </c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3"/>
      <c r="AB50" s="323">
        <f>SUM(AB52:AC112)</f>
        <v>220</v>
      </c>
      <c r="AC50" s="324"/>
      <c r="AD50" s="366">
        <f>SUM(AD52:AE112)</f>
        <v>6600</v>
      </c>
      <c r="AE50" s="325"/>
      <c r="AF50" s="366">
        <f>SUM(AF52:AG112)</f>
        <v>2652</v>
      </c>
      <c r="AG50" s="366"/>
      <c r="AH50" s="366">
        <f>SUM(AH52:AI112)</f>
        <v>976</v>
      </c>
      <c r="AI50" s="366"/>
      <c r="AJ50" s="366">
        <f>SUM(AJ52:AK112)</f>
        <v>1656</v>
      </c>
      <c r="AK50" s="366"/>
      <c r="AL50" s="366">
        <f>SUM(AL52:AM112)</f>
        <v>0</v>
      </c>
      <c r="AM50" s="366"/>
      <c r="AN50" s="367">
        <f>SUM(AN52:AO112)</f>
        <v>3948</v>
      </c>
      <c r="AO50" s="368"/>
      <c r="AP50" s="157">
        <f t="shared" ref="AP50:AY50" si="11">SUM(AP52:AP109)</f>
        <v>14</v>
      </c>
      <c r="AQ50" s="158">
        <f t="shared" si="11"/>
        <v>14</v>
      </c>
      <c r="AR50" s="158">
        <f t="shared" si="11"/>
        <v>18</v>
      </c>
      <c r="AS50" s="159">
        <f t="shared" si="11"/>
        <v>18</v>
      </c>
      <c r="AT50" s="157">
        <f t="shared" si="11"/>
        <v>26</v>
      </c>
      <c r="AU50" s="158">
        <f t="shared" si="11"/>
        <v>26</v>
      </c>
      <c r="AV50" s="158">
        <v>28</v>
      </c>
      <c r="AW50" s="160">
        <f t="shared" si="11"/>
        <v>32</v>
      </c>
      <c r="AX50" s="157">
        <f t="shared" si="11"/>
        <v>36</v>
      </c>
      <c r="AY50" s="158">
        <f t="shared" si="11"/>
        <v>36</v>
      </c>
      <c r="AZ50" s="158">
        <v>30</v>
      </c>
      <c r="BA50" s="160">
        <f>SUM(BA52:BA109)</f>
        <v>36</v>
      </c>
      <c r="BB50" s="157">
        <f>SUM(BB52:BB109)</f>
        <v>36</v>
      </c>
      <c r="BC50" s="158">
        <f>SUM(BC52:BC109)</f>
        <v>30</v>
      </c>
      <c r="BD50" s="158">
        <f>SUM(BD52:BD109)</f>
        <v>0</v>
      </c>
      <c r="BE50" s="160">
        <f>SUM(BE52:BE109)</f>
        <v>0</v>
      </c>
      <c r="BF50" s="369"/>
      <c r="BG50" s="369"/>
      <c r="BH50" s="369"/>
      <c r="BI50" s="370"/>
    </row>
    <row r="51" spans="1:61" ht="18" customHeight="1" thickBot="1" x14ac:dyDescent="0.3">
      <c r="A51" s="383" t="s">
        <v>13</v>
      </c>
      <c r="B51" s="384"/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5"/>
      <c r="AB51" s="323">
        <f>SUM(AB52:AC95)</f>
        <v>152</v>
      </c>
      <c r="AC51" s="324"/>
      <c r="AD51" s="379">
        <f t="shared" ref="AD51" si="12">SUM(AD52:AE95)</f>
        <v>4560</v>
      </c>
      <c r="AE51" s="324"/>
      <c r="AF51" s="379">
        <f t="shared" ref="AF51" si="13">SUM(AF52:AG95)</f>
        <v>2234</v>
      </c>
      <c r="AG51" s="324"/>
      <c r="AH51" s="379">
        <f t="shared" ref="AH51" si="14">SUM(AH52:AI95)</f>
        <v>734</v>
      </c>
      <c r="AI51" s="324"/>
      <c r="AJ51" s="379">
        <f t="shared" ref="AJ51" si="15">SUM(AJ52:AK95)</f>
        <v>1480</v>
      </c>
      <c r="AK51" s="324"/>
      <c r="AL51" s="379">
        <f t="shared" ref="AL51" si="16">SUM(AL52:AM95)</f>
        <v>0</v>
      </c>
      <c r="AM51" s="324"/>
      <c r="AN51" s="379">
        <f t="shared" ref="AN51" si="17">SUM(AN52:AO95)</f>
        <v>2326</v>
      </c>
      <c r="AO51" s="324"/>
      <c r="AP51" s="169">
        <f>SUM(AP52:AP95)</f>
        <v>14</v>
      </c>
      <c r="AQ51" s="169">
        <f t="shared" ref="AQ51:BE51" si="18">SUM(AQ52:AQ95)</f>
        <v>14</v>
      </c>
      <c r="AR51" s="169">
        <f t="shared" si="18"/>
        <v>18</v>
      </c>
      <c r="AS51" s="169">
        <f t="shared" si="18"/>
        <v>18</v>
      </c>
      <c r="AT51" s="169">
        <f t="shared" si="18"/>
        <v>26</v>
      </c>
      <c r="AU51" s="169">
        <f t="shared" si="18"/>
        <v>26</v>
      </c>
      <c r="AV51" s="169">
        <f t="shared" si="18"/>
        <v>28</v>
      </c>
      <c r="AW51" s="169">
        <f t="shared" si="18"/>
        <v>28</v>
      </c>
      <c r="AX51" s="169">
        <f t="shared" si="18"/>
        <v>24</v>
      </c>
      <c r="AY51" s="169">
        <f t="shared" si="18"/>
        <v>24</v>
      </c>
      <c r="AZ51" s="169">
        <f t="shared" si="18"/>
        <v>24</v>
      </c>
      <c r="BA51" s="169">
        <f t="shared" si="18"/>
        <v>24</v>
      </c>
      <c r="BB51" s="169">
        <f t="shared" si="18"/>
        <v>18</v>
      </c>
      <c r="BC51" s="169">
        <f t="shared" si="18"/>
        <v>17</v>
      </c>
      <c r="BD51" s="169">
        <f t="shared" si="18"/>
        <v>0</v>
      </c>
      <c r="BE51" s="177">
        <f t="shared" si="18"/>
        <v>0</v>
      </c>
      <c r="BF51" s="311"/>
      <c r="BG51" s="312"/>
      <c r="BH51" s="312"/>
      <c r="BI51" s="313"/>
    </row>
    <row r="52" spans="1:61" s="27" customFormat="1" ht="12" customHeight="1" x14ac:dyDescent="0.25">
      <c r="A52" s="377" t="s">
        <v>123</v>
      </c>
      <c r="B52" s="378"/>
      <c r="C52" s="378"/>
      <c r="D52" s="188" t="s">
        <v>145</v>
      </c>
      <c r="E52" s="188"/>
      <c r="F52" s="395" t="s">
        <v>237</v>
      </c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7"/>
      <c r="AB52" s="363">
        <v>2</v>
      </c>
      <c r="AC52" s="398"/>
      <c r="AD52" s="216">
        <v>60</v>
      </c>
      <c r="AE52" s="188"/>
      <c r="AF52" s="188">
        <f t="shared" ref="AF52:AF86" si="19">AH52+AJ52+AL52</f>
        <v>30</v>
      </c>
      <c r="AG52" s="188"/>
      <c r="AH52" s="183">
        <v>20</v>
      </c>
      <c r="AI52" s="255"/>
      <c r="AJ52" s="183">
        <v>10</v>
      </c>
      <c r="AK52" s="255"/>
      <c r="AL52" s="183">
        <v>0</v>
      </c>
      <c r="AM52" s="255"/>
      <c r="AN52" s="183">
        <v>30</v>
      </c>
      <c r="AO52" s="363"/>
      <c r="AP52" s="100"/>
      <c r="AQ52" s="99"/>
      <c r="AR52" s="99">
        <v>2</v>
      </c>
      <c r="AS52" s="142">
        <v>2</v>
      </c>
      <c r="AT52" s="100"/>
      <c r="AU52" s="99"/>
      <c r="AV52" s="99"/>
      <c r="AW52" s="142"/>
      <c r="AX52" s="100"/>
      <c r="AY52" s="99"/>
      <c r="AZ52" s="83"/>
      <c r="BA52" s="85"/>
      <c r="BB52" s="87"/>
      <c r="BC52" s="83"/>
      <c r="BD52" s="99"/>
      <c r="BE52" s="79"/>
      <c r="BF52" s="374" t="s">
        <v>92</v>
      </c>
      <c r="BG52" s="375"/>
      <c r="BH52" s="375"/>
      <c r="BI52" s="376"/>
    </row>
    <row r="53" spans="1:61" s="27" customFormat="1" ht="12" customHeight="1" x14ac:dyDescent="0.25">
      <c r="A53" s="194" t="s">
        <v>123</v>
      </c>
      <c r="B53" s="195"/>
      <c r="C53" s="195"/>
      <c r="D53" s="187" t="s">
        <v>143</v>
      </c>
      <c r="E53" s="187"/>
      <c r="F53" s="380" t="s">
        <v>94</v>
      </c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2"/>
      <c r="AB53" s="213">
        <v>2</v>
      </c>
      <c r="AC53" s="214"/>
      <c r="AD53" s="215">
        <v>60</v>
      </c>
      <c r="AE53" s="187"/>
      <c r="AF53" s="187">
        <v>30</v>
      </c>
      <c r="AG53" s="187"/>
      <c r="AH53" s="226">
        <v>20</v>
      </c>
      <c r="AI53" s="249"/>
      <c r="AJ53" s="226">
        <v>10</v>
      </c>
      <c r="AK53" s="249"/>
      <c r="AL53" s="226">
        <v>0</v>
      </c>
      <c r="AM53" s="249"/>
      <c r="AN53" s="226">
        <v>30</v>
      </c>
      <c r="AO53" s="213"/>
      <c r="AP53" s="113"/>
      <c r="AQ53" s="93"/>
      <c r="AR53" s="92">
        <v>2</v>
      </c>
      <c r="AS53" s="109">
        <v>2</v>
      </c>
      <c r="AT53" s="110"/>
      <c r="AU53" s="92"/>
      <c r="AV53" s="93"/>
      <c r="AW53" s="114"/>
      <c r="AX53" s="113"/>
      <c r="AY53" s="93"/>
      <c r="AZ53" s="92"/>
      <c r="BA53" s="109"/>
      <c r="BB53" s="110"/>
      <c r="BC53" s="92"/>
      <c r="BD53" s="93"/>
      <c r="BE53" s="91"/>
      <c r="BF53" s="244" t="s">
        <v>92</v>
      </c>
      <c r="BG53" s="245"/>
      <c r="BH53" s="245"/>
      <c r="BI53" s="246"/>
    </row>
    <row r="54" spans="1:61" s="27" customFormat="1" ht="12" customHeight="1" x14ac:dyDescent="0.25">
      <c r="A54" s="194" t="s">
        <v>123</v>
      </c>
      <c r="B54" s="195"/>
      <c r="C54" s="195"/>
      <c r="D54" s="187" t="s">
        <v>144</v>
      </c>
      <c r="E54" s="187"/>
      <c r="F54" s="380" t="s">
        <v>95</v>
      </c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1"/>
      <c r="Z54" s="381"/>
      <c r="AA54" s="382"/>
      <c r="AB54" s="213">
        <v>2</v>
      </c>
      <c r="AC54" s="214"/>
      <c r="AD54" s="215">
        <f t="shared" ref="AD54:AD72" si="20">AF54+AN54</f>
        <v>60</v>
      </c>
      <c r="AE54" s="187"/>
      <c r="AF54" s="187">
        <v>30</v>
      </c>
      <c r="AG54" s="187"/>
      <c r="AH54" s="226">
        <v>20</v>
      </c>
      <c r="AI54" s="249"/>
      <c r="AJ54" s="226">
        <v>10</v>
      </c>
      <c r="AK54" s="249"/>
      <c r="AL54" s="226">
        <v>0</v>
      </c>
      <c r="AM54" s="249"/>
      <c r="AN54" s="226">
        <v>30</v>
      </c>
      <c r="AO54" s="213"/>
      <c r="AP54" s="113"/>
      <c r="AQ54" s="93"/>
      <c r="AR54" s="93"/>
      <c r="AS54" s="114"/>
      <c r="AT54" s="113">
        <v>2</v>
      </c>
      <c r="AU54" s="93">
        <v>2</v>
      </c>
      <c r="AV54" s="93"/>
      <c r="AW54" s="114"/>
      <c r="AX54" s="113"/>
      <c r="AY54" s="93"/>
      <c r="AZ54" s="92"/>
      <c r="BA54" s="109"/>
      <c r="BB54" s="113"/>
      <c r="BC54" s="93"/>
      <c r="BD54" s="93"/>
      <c r="BE54" s="91"/>
      <c r="BF54" s="244" t="s">
        <v>92</v>
      </c>
      <c r="BG54" s="245"/>
      <c r="BH54" s="245"/>
      <c r="BI54" s="246"/>
    </row>
    <row r="55" spans="1:61" s="27" customFormat="1" ht="12" customHeight="1" x14ac:dyDescent="0.25">
      <c r="A55" s="194" t="s">
        <v>123</v>
      </c>
      <c r="B55" s="195"/>
      <c r="C55" s="195"/>
      <c r="D55" s="187" t="s">
        <v>142</v>
      </c>
      <c r="E55" s="187"/>
      <c r="F55" s="211" t="s">
        <v>109</v>
      </c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2"/>
      <c r="AB55" s="213">
        <v>2</v>
      </c>
      <c r="AC55" s="214"/>
      <c r="AD55" s="215">
        <f t="shared" si="20"/>
        <v>60</v>
      </c>
      <c r="AE55" s="187"/>
      <c r="AF55" s="187">
        <v>30</v>
      </c>
      <c r="AG55" s="187"/>
      <c r="AH55" s="187">
        <v>20</v>
      </c>
      <c r="AI55" s="187"/>
      <c r="AJ55" s="187">
        <v>10</v>
      </c>
      <c r="AK55" s="187"/>
      <c r="AL55" s="187">
        <v>0</v>
      </c>
      <c r="AM55" s="187"/>
      <c r="AN55" s="187">
        <v>30</v>
      </c>
      <c r="AO55" s="226"/>
      <c r="AP55" s="113"/>
      <c r="AQ55" s="93"/>
      <c r="AR55" s="92"/>
      <c r="AS55" s="109"/>
      <c r="AT55" s="113"/>
      <c r="AU55" s="93"/>
      <c r="AV55" s="93"/>
      <c r="AW55" s="114"/>
      <c r="AX55" s="113">
        <v>2</v>
      </c>
      <c r="AY55" s="93">
        <v>2</v>
      </c>
      <c r="AZ55" s="92"/>
      <c r="BA55" s="109"/>
      <c r="BB55" s="113"/>
      <c r="BC55" s="93"/>
      <c r="BD55" s="93"/>
      <c r="BE55" s="91"/>
      <c r="BF55" s="240" t="s">
        <v>92</v>
      </c>
      <c r="BG55" s="241"/>
      <c r="BH55" s="241"/>
      <c r="BI55" s="242"/>
    </row>
    <row r="56" spans="1:61" s="27" customFormat="1" ht="27.75" customHeight="1" x14ac:dyDescent="0.25">
      <c r="A56" s="194" t="s">
        <v>120</v>
      </c>
      <c r="B56" s="195"/>
      <c r="C56" s="195"/>
      <c r="D56" s="196" t="s">
        <v>141</v>
      </c>
      <c r="E56" s="196"/>
      <c r="F56" s="315" t="s">
        <v>280</v>
      </c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7"/>
      <c r="AB56" s="239">
        <v>2</v>
      </c>
      <c r="AC56" s="308"/>
      <c r="AD56" s="215">
        <v>60</v>
      </c>
      <c r="AE56" s="187"/>
      <c r="AF56" s="187">
        <v>30</v>
      </c>
      <c r="AG56" s="187"/>
      <c r="AH56" s="196">
        <v>20</v>
      </c>
      <c r="AI56" s="196"/>
      <c r="AJ56" s="196">
        <v>10</v>
      </c>
      <c r="AK56" s="196"/>
      <c r="AL56" s="196">
        <v>0</v>
      </c>
      <c r="AM56" s="196"/>
      <c r="AN56" s="196">
        <v>30</v>
      </c>
      <c r="AO56" s="238"/>
      <c r="AP56" s="110">
        <v>2</v>
      </c>
      <c r="AQ56" s="92">
        <v>2</v>
      </c>
      <c r="AR56" s="92"/>
      <c r="AS56" s="109"/>
      <c r="AT56" s="110"/>
      <c r="AU56" s="92"/>
      <c r="AV56" s="93"/>
      <c r="AW56" s="114"/>
      <c r="AX56" s="113"/>
      <c r="AY56" s="93"/>
      <c r="AZ56" s="92"/>
      <c r="BA56" s="109"/>
      <c r="BB56" s="113"/>
      <c r="BC56" s="93"/>
      <c r="BD56" s="93"/>
      <c r="BE56" s="91"/>
      <c r="BF56" s="240" t="s">
        <v>92</v>
      </c>
      <c r="BG56" s="241"/>
      <c r="BH56" s="241"/>
      <c r="BI56" s="242"/>
    </row>
    <row r="57" spans="1:61" s="27" customFormat="1" ht="12" customHeight="1" x14ac:dyDescent="0.25">
      <c r="A57" s="194" t="s">
        <v>120</v>
      </c>
      <c r="B57" s="195"/>
      <c r="C57" s="195"/>
      <c r="D57" s="187" t="s">
        <v>137</v>
      </c>
      <c r="E57" s="187"/>
      <c r="F57" s="211" t="s">
        <v>146</v>
      </c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2"/>
      <c r="AB57" s="239">
        <v>3</v>
      </c>
      <c r="AC57" s="308"/>
      <c r="AD57" s="215">
        <v>90</v>
      </c>
      <c r="AE57" s="187"/>
      <c r="AF57" s="187">
        <v>44</v>
      </c>
      <c r="AG57" s="187"/>
      <c r="AH57" s="196">
        <v>22</v>
      </c>
      <c r="AI57" s="196"/>
      <c r="AJ57" s="196">
        <v>22</v>
      </c>
      <c r="AK57" s="196"/>
      <c r="AL57" s="196">
        <v>0</v>
      </c>
      <c r="AM57" s="196"/>
      <c r="AN57" s="196">
        <v>46</v>
      </c>
      <c r="AO57" s="238"/>
      <c r="AP57" s="110">
        <v>3</v>
      </c>
      <c r="AQ57" s="92">
        <v>3</v>
      </c>
      <c r="AR57" s="92"/>
      <c r="AS57" s="109"/>
      <c r="AT57" s="110"/>
      <c r="AU57" s="92"/>
      <c r="AV57" s="92"/>
      <c r="AW57" s="109"/>
      <c r="AX57" s="110"/>
      <c r="AY57" s="92"/>
      <c r="AZ57" s="92"/>
      <c r="BA57" s="109"/>
      <c r="BB57" s="110"/>
      <c r="BC57" s="92"/>
      <c r="BD57" s="92"/>
      <c r="BE57" s="96"/>
      <c r="BF57" s="240" t="s">
        <v>92</v>
      </c>
      <c r="BG57" s="241"/>
      <c r="BH57" s="241"/>
      <c r="BI57" s="242"/>
    </row>
    <row r="58" spans="1:61" s="27" customFormat="1" ht="12" customHeight="1" x14ac:dyDescent="0.25">
      <c r="A58" s="194" t="s">
        <v>120</v>
      </c>
      <c r="B58" s="195"/>
      <c r="C58" s="195"/>
      <c r="D58" s="187" t="s">
        <v>170</v>
      </c>
      <c r="E58" s="187"/>
      <c r="F58" s="309" t="s">
        <v>147</v>
      </c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10"/>
      <c r="AB58" s="213">
        <v>2</v>
      </c>
      <c r="AC58" s="214"/>
      <c r="AD58" s="215">
        <v>60</v>
      </c>
      <c r="AE58" s="187"/>
      <c r="AF58" s="187">
        <f t="shared" si="19"/>
        <v>30</v>
      </c>
      <c r="AG58" s="187"/>
      <c r="AH58" s="187">
        <v>20</v>
      </c>
      <c r="AI58" s="187"/>
      <c r="AJ58" s="187">
        <v>10</v>
      </c>
      <c r="AK58" s="187"/>
      <c r="AL58" s="187">
        <v>0</v>
      </c>
      <c r="AM58" s="187"/>
      <c r="AN58" s="187">
        <v>30</v>
      </c>
      <c r="AO58" s="226"/>
      <c r="AP58" s="113"/>
      <c r="AQ58" s="93"/>
      <c r="AR58" s="93">
        <v>2</v>
      </c>
      <c r="AS58" s="114">
        <v>2</v>
      </c>
      <c r="AT58" s="113"/>
      <c r="AU58" s="93"/>
      <c r="AV58" s="93"/>
      <c r="AW58" s="114"/>
      <c r="AX58" s="113"/>
      <c r="AY58" s="93"/>
      <c r="AZ58" s="92"/>
      <c r="BA58" s="109"/>
      <c r="BB58" s="110"/>
      <c r="BC58" s="92"/>
      <c r="BD58" s="92"/>
      <c r="BE58" s="96"/>
      <c r="BF58" s="244" t="s">
        <v>92</v>
      </c>
      <c r="BG58" s="245"/>
      <c r="BH58" s="245"/>
      <c r="BI58" s="246"/>
    </row>
    <row r="59" spans="1:61" s="27" customFormat="1" ht="12" customHeight="1" x14ac:dyDescent="0.25">
      <c r="A59" s="229" t="s">
        <v>270</v>
      </c>
      <c r="B59" s="230"/>
      <c r="C59" s="228"/>
      <c r="D59" s="227" t="s">
        <v>131</v>
      </c>
      <c r="E59" s="228"/>
      <c r="F59" s="305" t="s">
        <v>288</v>
      </c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7"/>
      <c r="AB59" s="239">
        <v>3</v>
      </c>
      <c r="AC59" s="308"/>
      <c r="AD59" s="215">
        <f t="shared" ref="AD59:AD62" si="21">AF59+AN59</f>
        <v>90</v>
      </c>
      <c r="AE59" s="187"/>
      <c r="AF59" s="187">
        <v>44</v>
      </c>
      <c r="AG59" s="187"/>
      <c r="AH59" s="238">
        <v>32</v>
      </c>
      <c r="AI59" s="243"/>
      <c r="AJ59" s="238">
        <v>12</v>
      </c>
      <c r="AK59" s="243"/>
      <c r="AL59" s="238">
        <v>0</v>
      </c>
      <c r="AM59" s="243"/>
      <c r="AN59" s="238">
        <v>46</v>
      </c>
      <c r="AO59" s="239"/>
      <c r="AP59" s="110">
        <v>3</v>
      </c>
      <c r="AQ59" s="92">
        <v>3</v>
      </c>
      <c r="AR59" s="92"/>
      <c r="AS59" s="109"/>
      <c r="AT59" s="110"/>
      <c r="AU59" s="92"/>
      <c r="AV59" s="92"/>
      <c r="AW59" s="109"/>
      <c r="AX59" s="110"/>
      <c r="AY59" s="92"/>
      <c r="AZ59" s="92"/>
      <c r="BA59" s="109"/>
      <c r="BB59" s="110"/>
      <c r="BC59" s="92"/>
      <c r="BD59" s="92"/>
      <c r="BE59" s="96"/>
      <c r="BF59" s="244" t="s">
        <v>92</v>
      </c>
      <c r="BG59" s="245"/>
      <c r="BH59" s="245"/>
      <c r="BI59" s="246"/>
    </row>
    <row r="60" spans="1:61" s="27" customFormat="1" ht="12" customHeight="1" x14ac:dyDescent="0.25">
      <c r="A60" s="229" t="s">
        <v>270</v>
      </c>
      <c r="B60" s="230"/>
      <c r="C60" s="228"/>
      <c r="D60" s="227" t="s">
        <v>132</v>
      </c>
      <c r="E60" s="228"/>
      <c r="F60" s="305" t="s">
        <v>148</v>
      </c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7"/>
      <c r="AB60" s="239">
        <v>5</v>
      </c>
      <c r="AC60" s="308"/>
      <c r="AD60" s="215">
        <f t="shared" si="21"/>
        <v>150</v>
      </c>
      <c r="AE60" s="187"/>
      <c r="AF60" s="187">
        <f t="shared" ref="AF60:AF62" si="22">AH60+AJ60+AL60</f>
        <v>74</v>
      </c>
      <c r="AG60" s="187"/>
      <c r="AH60" s="238">
        <v>44</v>
      </c>
      <c r="AI60" s="243"/>
      <c r="AJ60" s="238">
        <v>30</v>
      </c>
      <c r="AK60" s="243"/>
      <c r="AL60" s="238">
        <v>0</v>
      </c>
      <c r="AM60" s="243"/>
      <c r="AN60" s="238">
        <v>76</v>
      </c>
      <c r="AO60" s="239"/>
      <c r="AP60" s="110"/>
      <c r="AQ60" s="92"/>
      <c r="AR60" s="92"/>
      <c r="AS60" s="109"/>
      <c r="AT60" s="110">
        <v>5</v>
      </c>
      <c r="AU60" s="92">
        <v>5</v>
      </c>
      <c r="AV60" s="92"/>
      <c r="AW60" s="109"/>
      <c r="AX60" s="110"/>
      <c r="AY60" s="92"/>
      <c r="AZ60" s="92"/>
      <c r="BA60" s="109"/>
      <c r="BB60" s="110"/>
      <c r="BC60" s="92"/>
      <c r="BD60" s="92"/>
      <c r="BE60" s="96"/>
      <c r="BF60" s="244" t="s">
        <v>93</v>
      </c>
      <c r="BG60" s="245"/>
      <c r="BH60" s="245"/>
      <c r="BI60" s="246"/>
    </row>
    <row r="61" spans="1:61" s="27" customFormat="1" ht="12" customHeight="1" x14ac:dyDescent="0.25">
      <c r="A61" s="229" t="s">
        <v>270</v>
      </c>
      <c r="B61" s="230"/>
      <c r="C61" s="228"/>
      <c r="D61" s="227" t="s">
        <v>137</v>
      </c>
      <c r="E61" s="228"/>
      <c r="F61" s="305" t="s">
        <v>149</v>
      </c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7"/>
      <c r="AB61" s="239">
        <v>4</v>
      </c>
      <c r="AC61" s="308"/>
      <c r="AD61" s="215">
        <f t="shared" si="21"/>
        <v>120</v>
      </c>
      <c r="AE61" s="187"/>
      <c r="AF61" s="187">
        <f t="shared" si="22"/>
        <v>60</v>
      </c>
      <c r="AG61" s="187"/>
      <c r="AH61" s="238">
        <v>32</v>
      </c>
      <c r="AI61" s="243"/>
      <c r="AJ61" s="238">
        <v>28</v>
      </c>
      <c r="AK61" s="243"/>
      <c r="AL61" s="238">
        <v>0</v>
      </c>
      <c r="AM61" s="243"/>
      <c r="AN61" s="238">
        <v>60</v>
      </c>
      <c r="AO61" s="239"/>
      <c r="AP61" s="110"/>
      <c r="AQ61" s="92"/>
      <c r="AR61" s="92"/>
      <c r="AS61" s="109"/>
      <c r="AT61" s="110"/>
      <c r="AU61" s="92"/>
      <c r="AV61" s="92">
        <v>4</v>
      </c>
      <c r="AW61" s="109">
        <v>4</v>
      </c>
      <c r="AX61" s="110"/>
      <c r="AY61" s="92"/>
      <c r="AZ61" s="92"/>
      <c r="BA61" s="109"/>
      <c r="BB61" s="110"/>
      <c r="BC61" s="92"/>
      <c r="BD61" s="92"/>
      <c r="BE61" s="96"/>
      <c r="BF61" s="244" t="s">
        <v>93</v>
      </c>
      <c r="BG61" s="245"/>
      <c r="BH61" s="245"/>
      <c r="BI61" s="246"/>
    </row>
    <row r="62" spans="1:61" s="27" customFormat="1" ht="12" customHeight="1" x14ac:dyDescent="0.25">
      <c r="A62" s="229" t="s">
        <v>270</v>
      </c>
      <c r="B62" s="230"/>
      <c r="C62" s="228"/>
      <c r="D62" s="227" t="s">
        <v>170</v>
      </c>
      <c r="E62" s="228"/>
      <c r="F62" s="305" t="s">
        <v>150</v>
      </c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7"/>
      <c r="AB62" s="239">
        <v>4</v>
      </c>
      <c r="AC62" s="308"/>
      <c r="AD62" s="215">
        <f t="shared" si="21"/>
        <v>120</v>
      </c>
      <c r="AE62" s="187"/>
      <c r="AF62" s="187">
        <f t="shared" si="22"/>
        <v>60</v>
      </c>
      <c r="AG62" s="187"/>
      <c r="AH62" s="238">
        <v>30</v>
      </c>
      <c r="AI62" s="243"/>
      <c r="AJ62" s="238">
        <v>30</v>
      </c>
      <c r="AK62" s="243"/>
      <c r="AL62" s="238">
        <v>0</v>
      </c>
      <c r="AM62" s="243"/>
      <c r="AN62" s="238">
        <v>60</v>
      </c>
      <c r="AO62" s="239"/>
      <c r="AP62" s="110"/>
      <c r="AQ62" s="92"/>
      <c r="AR62" s="92"/>
      <c r="AS62" s="109"/>
      <c r="AT62" s="110"/>
      <c r="AU62" s="92"/>
      <c r="AV62" s="92"/>
      <c r="AW62" s="109"/>
      <c r="AX62" s="110">
        <v>4</v>
      </c>
      <c r="AY62" s="92">
        <v>4</v>
      </c>
      <c r="AZ62" s="92"/>
      <c r="BA62" s="109"/>
      <c r="BB62" s="110"/>
      <c r="BC62" s="92"/>
      <c r="BD62" s="92"/>
      <c r="BE62" s="96"/>
      <c r="BF62" s="244" t="s">
        <v>93</v>
      </c>
      <c r="BG62" s="245"/>
      <c r="BH62" s="245"/>
      <c r="BI62" s="246"/>
    </row>
    <row r="63" spans="1:61" s="27" customFormat="1" ht="12" customHeight="1" x14ac:dyDescent="0.25">
      <c r="A63" s="229" t="s">
        <v>270</v>
      </c>
      <c r="B63" s="230"/>
      <c r="C63" s="228"/>
      <c r="D63" s="227" t="s">
        <v>171</v>
      </c>
      <c r="E63" s="228"/>
      <c r="F63" s="305" t="s">
        <v>151</v>
      </c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7"/>
      <c r="AB63" s="239">
        <v>4</v>
      </c>
      <c r="AC63" s="308"/>
      <c r="AD63" s="215">
        <v>120</v>
      </c>
      <c r="AE63" s="187"/>
      <c r="AF63" s="187">
        <v>60</v>
      </c>
      <c r="AG63" s="187"/>
      <c r="AH63" s="238">
        <v>30</v>
      </c>
      <c r="AI63" s="243"/>
      <c r="AJ63" s="238">
        <v>30</v>
      </c>
      <c r="AK63" s="243"/>
      <c r="AL63" s="238">
        <v>0</v>
      </c>
      <c r="AM63" s="243"/>
      <c r="AN63" s="238">
        <v>60</v>
      </c>
      <c r="AO63" s="239"/>
      <c r="AP63" s="110"/>
      <c r="AQ63" s="92"/>
      <c r="AR63" s="92"/>
      <c r="AS63" s="109"/>
      <c r="AT63" s="110"/>
      <c r="AU63" s="92"/>
      <c r="AV63" s="92"/>
      <c r="AW63" s="109"/>
      <c r="AX63" s="110"/>
      <c r="AY63" s="92"/>
      <c r="AZ63" s="92">
        <v>4</v>
      </c>
      <c r="BA63" s="109">
        <v>4</v>
      </c>
      <c r="BB63" s="110"/>
      <c r="BC63" s="92"/>
      <c r="BD63" s="92"/>
      <c r="BE63" s="96"/>
      <c r="BF63" s="240" t="s">
        <v>92</v>
      </c>
      <c r="BG63" s="241"/>
      <c r="BH63" s="241"/>
      <c r="BI63" s="242"/>
    </row>
    <row r="64" spans="1:61" s="27" customFormat="1" ht="12" customHeight="1" x14ac:dyDescent="0.25">
      <c r="A64" s="229" t="s">
        <v>270</v>
      </c>
      <c r="B64" s="230"/>
      <c r="C64" s="228"/>
      <c r="D64" s="318" t="s">
        <v>172</v>
      </c>
      <c r="E64" s="319"/>
      <c r="F64" s="305" t="s">
        <v>251</v>
      </c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7"/>
      <c r="AB64" s="239">
        <v>5</v>
      </c>
      <c r="AC64" s="308"/>
      <c r="AD64" s="215">
        <f t="shared" si="20"/>
        <v>150</v>
      </c>
      <c r="AE64" s="187"/>
      <c r="AF64" s="187">
        <v>74</v>
      </c>
      <c r="AG64" s="187"/>
      <c r="AH64" s="238">
        <v>38</v>
      </c>
      <c r="AI64" s="243"/>
      <c r="AJ64" s="238">
        <v>36</v>
      </c>
      <c r="AK64" s="243"/>
      <c r="AL64" s="238">
        <v>0</v>
      </c>
      <c r="AM64" s="243"/>
      <c r="AN64" s="238">
        <v>76</v>
      </c>
      <c r="AO64" s="239"/>
      <c r="AP64" s="110"/>
      <c r="AQ64" s="92"/>
      <c r="AR64" s="92"/>
      <c r="AS64" s="109"/>
      <c r="AT64" s="110"/>
      <c r="AU64" s="92"/>
      <c r="AV64" s="92"/>
      <c r="AW64" s="109"/>
      <c r="AX64" s="110"/>
      <c r="AY64" s="92"/>
      <c r="AZ64" s="92"/>
      <c r="BA64" s="109"/>
      <c r="BB64" s="110">
        <v>5</v>
      </c>
      <c r="BC64" s="92">
        <v>5</v>
      </c>
      <c r="BD64" s="92"/>
      <c r="BE64" s="96"/>
      <c r="BF64" s="240" t="s">
        <v>92</v>
      </c>
      <c r="BG64" s="241"/>
      <c r="BH64" s="241"/>
      <c r="BI64" s="242"/>
    </row>
    <row r="65" spans="1:61" s="27" customFormat="1" ht="12" customHeight="1" x14ac:dyDescent="0.25">
      <c r="A65" s="229" t="s">
        <v>270</v>
      </c>
      <c r="B65" s="230"/>
      <c r="C65" s="228"/>
      <c r="D65" s="227" t="s">
        <v>136</v>
      </c>
      <c r="E65" s="228"/>
      <c r="F65" s="305" t="s">
        <v>289</v>
      </c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7"/>
      <c r="AB65" s="239">
        <v>3</v>
      </c>
      <c r="AC65" s="308"/>
      <c r="AD65" s="215">
        <v>90</v>
      </c>
      <c r="AE65" s="187"/>
      <c r="AF65" s="187">
        <v>44</v>
      </c>
      <c r="AG65" s="187"/>
      <c r="AH65" s="238">
        <v>4</v>
      </c>
      <c r="AI65" s="243"/>
      <c r="AJ65" s="238">
        <v>40</v>
      </c>
      <c r="AK65" s="243"/>
      <c r="AL65" s="238">
        <v>0</v>
      </c>
      <c r="AM65" s="243"/>
      <c r="AN65" s="238">
        <v>46</v>
      </c>
      <c r="AO65" s="239"/>
      <c r="AP65" s="110">
        <v>3</v>
      </c>
      <c r="AQ65" s="92">
        <v>3</v>
      </c>
      <c r="AR65" s="92"/>
      <c r="AS65" s="109"/>
      <c r="AT65" s="110"/>
      <c r="AU65" s="92"/>
      <c r="AV65" s="92"/>
      <c r="AW65" s="109"/>
      <c r="AX65" s="110"/>
      <c r="AY65" s="92"/>
      <c r="AZ65" s="92"/>
      <c r="BA65" s="109"/>
      <c r="BB65" s="110"/>
      <c r="BC65" s="92"/>
      <c r="BD65" s="92"/>
      <c r="BE65" s="96"/>
      <c r="BF65" s="240" t="s">
        <v>92</v>
      </c>
      <c r="BG65" s="241"/>
      <c r="BH65" s="241"/>
      <c r="BI65" s="242"/>
    </row>
    <row r="66" spans="1:61" s="27" customFormat="1" ht="12" customHeight="1" x14ac:dyDescent="0.25">
      <c r="A66" s="229" t="s">
        <v>270</v>
      </c>
      <c r="B66" s="230"/>
      <c r="C66" s="228"/>
      <c r="D66" s="227" t="s">
        <v>173</v>
      </c>
      <c r="E66" s="228"/>
      <c r="F66" s="305" t="s">
        <v>210</v>
      </c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7"/>
      <c r="AB66" s="239">
        <v>4</v>
      </c>
      <c r="AC66" s="308"/>
      <c r="AD66" s="215">
        <f t="shared" si="20"/>
        <v>120</v>
      </c>
      <c r="AE66" s="187"/>
      <c r="AF66" s="187">
        <f t="shared" si="19"/>
        <v>60</v>
      </c>
      <c r="AG66" s="187"/>
      <c r="AH66" s="238">
        <v>4</v>
      </c>
      <c r="AI66" s="243"/>
      <c r="AJ66" s="238">
        <v>56</v>
      </c>
      <c r="AK66" s="243"/>
      <c r="AL66" s="238">
        <v>0</v>
      </c>
      <c r="AM66" s="243"/>
      <c r="AN66" s="238">
        <v>60</v>
      </c>
      <c r="AO66" s="239"/>
      <c r="AP66" s="110"/>
      <c r="AQ66" s="92"/>
      <c r="AR66" s="92"/>
      <c r="AS66" s="109"/>
      <c r="AT66" s="110">
        <v>4</v>
      </c>
      <c r="AU66" s="92">
        <v>4</v>
      </c>
      <c r="AV66" s="92"/>
      <c r="AW66" s="109"/>
      <c r="AX66" s="110"/>
      <c r="AY66" s="92"/>
      <c r="AZ66" s="92"/>
      <c r="BA66" s="109"/>
      <c r="BB66" s="110"/>
      <c r="BC66" s="92"/>
      <c r="BD66" s="92"/>
      <c r="BE66" s="96"/>
      <c r="BF66" s="240" t="s">
        <v>92</v>
      </c>
      <c r="BG66" s="241"/>
      <c r="BH66" s="241"/>
      <c r="BI66" s="242"/>
    </row>
    <row r="67" spans="1:61" s="27" customFormat="1" ht="12" customHeight="1" x14ac:dyDescent="0.25">
      <c r="A67" s="229" t="s">
        <v>270</v>
      </c>
      <c r="B67" s="230"/>
      <c r="C67" s="228"/>
      <c r="D67" s="227" t="s">
        <v>174</v>
      </c>
      <c r="E67" s="228"/>
      <c r="F67" s="305" t="s">
        <v>228</v>
      </c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7"/>
      <c r="AB67" s="239">
        <v>4</v>
      </c>
      <c r="AC67" s="308"/>
      <c r="AD67" s="215">
        <f t="shared" si="20"/>
        <v>120</v>
      </c>
      <c r="AE67" s="187"/>
      <c r="AF67" s="187">
        <f t="shared" si="19"/>
        <v>60</v>
      </c>
      <c r="AG67" s="187"/>
      <c r="AH67" s="238">
        <v>4</v>
      </c>
      <c r="AI67" s="243"/>
      <c r="AJ67" s="238">
        <v>56</v>
      </c>
      <c r="AK67" s="243"/>
      <c r="AL67" s="238">
        <v>0</v>
      </c>
      <c r="AM67" s="243"/>
      <c r="AN67" s="238">
        <v>60</v>
      </c>
      <c r="AO67" s="239"/>
      <c r="AP67" s="110"/>
      <c r="AQ67" s="92"/>
      <c r="AR67" s="92"/>
      <c r="AS67" s="109"/>
      <c r="AT67" s="110"/>
      <c r="AU67" s="92"/>
      <c r="AV67" s="92">
        <v>4</v>
      </c>
      <c r="AW67" s="109">
        <v>4</v>
      </c>
      <c r="AX67" s="110"/>
      <c r="AY67" s="92"/>
      <c r="AZ67" s="92"/>
      <c r="BA67" s="109"/>
      <c r="BB67" s="110"/>
      <c r="BC67" s="92"/>
      <c r="BD67" s="92"/>
      <c r="BE67" s="96"/>
      <c r="BF67" s="240" t="s">
        <v>92</v>
      </c>
      <c r="BG67" s="241"/>
      <c r="BH67" s="241"/>
      <c r="BI67" s="242"/>
    </row>
    <row r="68" spans="1:61" s="27" customFormat="1" ht="12" customHeight="1" x14ac:dyDescent="0.25">
      <c r="A68" s="229" t="s">
        <v>270</v>
      </c>
      <c r="B68" s="230"/>
      <c r="C68" s="228"/>
      <c r="D68" s="227" t="s">
        <v>133</v>
      </c>
      <c r="E68" s="228"/>
      <c r="F68" s="305" t="s">
        <v>229</v>
      </c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7"/>
      <c r="AB68" s="239">
        <v>4</v>
      </c>
      <c r="AC68" s="308"/>
      <c r="AD68" s="215">
        <f t="shared" si="20"/>
        <v>120</v>
      </c>
      <c r="AE68" s="187"/>
      <c r="AF68" s="187">
        <f t="shared" si="19"/>
        <v>60</v>
      </c>
      <c r="AG68" s="187"/>
      <c r="AH68" s="238">
        <v>4</v>
      </c>
      <c r="AI68" s="243"/>
      <c r="AJ68" s="238">
        <v>56</v>
      </c>
      <c r="AK68" s="243"/>
      <c r="AL68" s="238">
        <v>0</v>
      </c>
      <c r="AM68" s="243"/>
      <c r="AN68" s="238">
        <v>60</v>
      </c>
      <c r="AO68" s="239"/>
      <c r="AP68" s="110"/>
      <c r="AQ68" s="92"/>
      <c r="AR68" s="92"/>
      <c r="AS68" s="109"/>
      <c r="AT68" s="110"/>
      <c r="AU68" s="92"/>
      <c r="AV68" s="92"/>
      <c r="AW68" s="109"/>
      <c r="AX68" s="110">
        <v>4</v>
      </c>
      <c r="AY68" s="92">
        <v>4</v>
      </c>
      <c r="AZ68" s="92"/>
      <c r="BA68" s="109"/>
      <c r="BB68" s="110"/>
      <c r="BC68" s="92"/>
      <c r="BD68" s="92"/>
      <c r="BE68" s="96"/>
      <c r="BF68" s="240" t="s">
        <v>92</v>
      </c>
      <c r="BG68" s="241"/>
      <c r="BH68" s="241"/>
      <c r="BI68" s="242"/>
    </row>
    <row r="69" spans="1:61" s="27" customFormat="1" ht="12" customHeight="1" x14ac:dyDescent="0.25">
      <c r="A69" s="229" t="s">
        <v>270</v>
      </c>
      <c r="B69" s="230"/>
      <c r="C69" s="228"/>
      <c r="D69" s="227" t="s">
        <v>283</v>
      </c>
      <c r="E69" s="228"/>
      <c r="F69" s="305" t="s">
        <v>230</v>
      </c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7"/>
      <c r="AB69" s="239">
        <v>4</v>
      </c>
      <c r="AC69" s="308"/>
      <c r="AD69" s="215">
        <v>120</v>
      </c>
      <c r="AE69" s="187"/>
      <c r="AF69" s="187">
        <f t="shared" si="19"/>
        <v>60</v>
      </c>
      <c r="AG69" s="187"/>
      <c r="AH69" s="238">
        <v>30</v>
      </c>
      <c r="AI69" s="243"/>
      <c r="AJ69" s="238">
        <v>30</v>
      </c>
      <c r="AK69" s="243"/>
      <c r="AL69" s="238">
        <v>0</v>
      </c>
      <c r="AM69" s="243"/>
      <c r="AN69" s="238">
        <v>60</v>
      </c>
      <c r="AO69" s="239"/>
      <c r="AP69" s="110"/>
      <c r="AQ69" s="92"/>
      <c r="AR69" s="92"/>
      <c r="AS69" s="109"/>
      <c r="AT69" s="110"/>
      <c r="AU69" s="92"/>
      <c r="AV69" s="92"/>
      <c r="AW69" s="109"/>
      <c r="AX69" s="110"/>
      <c r="AY69" s="92"/>
      <c r="AZ69" s="92">
        <v>4</v>
      </c>
      <c r="BA69" s="109">
        <v>4</v>
      </c>
      <c r="BB69" s="110"/>
      <c r="BC69" s="92"/>
      <c r="BD69" s="92"/>
      <c r="BE69" s="96"/>
      <c r="BF69" s="240" t="s">
        <v>93</v>
      </c>
      <c r="BG69" s="241"/>
      <c r="BH69" s="241"/>
      <c r="BI69" s="242"/>
    </row>
    <row r="70" spans="1:61" s="27" customFormat="1" ht="11.25" customHeight="1" x14ac:dyDescent="0.25">
      <c r="A70" s="229" t="s">
        <v>270</v>
      </c>
      <c r="B70" s="230"/>
      <c r="C70" s="228"/>
      <c r="D70" s="227" t="s">
        <v>134</v>
      </c>
      <c r="E70" s="228"/>
      <c r="F70" s="305" t="s">
        <v>252</v>
      </c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7"/>
      <c r="AB70" s="239">
        <v>2</v>
      </c>
      <c r="AC70" s="308"/>
      <c r="AD70" s="215">
        <v>60</v>
      </c>
      <c r="AE70" s="187"/>
      <c r="AF70" s="187">
        <f t="shared" si="19"/>
        <v>30</v>
      </c>
      <c r="AG70" s="187"/>
      <c r="AH70" s="238">
        <v>4</v>
      </c>
      <c r="AI70" s="243"/>
      <c r="AJ70" s="238">
        <v>26</v>
      </c>
      <c r="AK70" s="243"/>
      <c r="AL70" s="238">
        <v>0</v>
      </c>
      <c r="AM70" s="243"/>
      <c r="AN70" s="238">
        <v>30</v>
      </c>
      <c r="AO70" s="239"/>
      <c r="AP70" s="110"/>
      <c r="AQ70" s="92"/>
      <c r="AR70" s="92">
        <v>2</v>
      </c>
      <c r="AS70" s="109">
        <v>2</v>
      </c>
      <c r="AT70" s="110"/>
      <c r="AU70" s="92"/>
      <c r="AV70" s="92"/>
      <c r="AW70" s="109"/>
      <c r="AX70" s="110"/>
      <c r="AY70" s="92"/>
      <c r="AZ70" s="116"/>
      <c r="BA70" s="117"/>
      <c r="BB70" s="110"/>
      <c r="BC70" s="92"/>
      <c r="BD70" s="92"/>
      <c r="BE70" s="96"/>
      <c r="BF70" s="240" t="s">
        <v>92</v>
      </c>
      <c r="BG70" s="241"/>
      <c r="BH70" s="241"/>
      <c r="BI70" s="242"/>
    </row>
    <row r="71" spans="1:61" s="27" customFormat="1" ht="11.25" customHeight="1" x14ac:dyDescent="0.25">
      <c r="A71" s="229" t="s">
        <v>270</v>
      </c>
      <c r="B71" s="230"/>
      <c r="C71" s="228"/>
      <c r="D71" s="227" t="s">
        <v>175</v>
      </c>
      <c r="E71" s="228"/>
      <c r="F71" s="305" t="s">
        <v>253</v>
      </c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7"/>
      <c r="AB71" s="213">
        <v>3</v>
      </c>
      <c r="AC71" s="214"/>
      <c r="AD71" s="215">
        <f t="shared" si="20"/>
        <v>90</v>
      </c>
      <c r="AE71" s="187"/>
      <c r="AF71" s="187">
        <f t="shared" si="19"/>
        <v>44</v>
      </c>
      <c r="AG71" s="187"/>
      <c r="AH71" s="226">
        <v>4</v>
      </c>
      <c r="AI71" s="249"/>
      <c r="AJ71" s="226">
        <v>40</v>
      </c>
      <c r="AK71" s="249"/>
      <c r="AL71" s="226">
        <v>0</v>
      </c>
      <c r="AM71" s="249"/>
      <c r="AN71" s="226">
        <v>46</v>
      </c>
      <c r="AO71" s="213"/>
      <c r="AP71" s="113"/>
      <c r="AQ71" s="93"/>
      <c r="AR71" s="93"/>
      <c r="AS71" s="114"/>
      <c r="AT71" s="110">
        <v>3</v>
      </c>
      <c r="AU71" s="92">
        <v>3</v>
      </c>
      <c r="AV71" s="93"/>
      <c r="AW71" s="114"/>
      <c r="AX71" s="113"/>
      <c r="AY71" s="93"/>
      <c r="AZ71" s="92"/>
      <c r="BA71" s="109"/>
      <c r="BB71" s="110"/>
      <c r="BC71" s="92"/>
      <c r="BD71" s="93"/>
      <c r="BE71" s="91"/>
      <c r="BF71" s="240" t="s">
        <v>92</v>
      </c>
      <c r="BG71" s="241"/>
      <c r="BH71" s="241"/>
      <c r="BI71" s="242"/>
    </row>
    <row r="72" spans="1:61" s="27" customFormat="1" ht="11.25" customHeight="1" x14ac:dyDescent="0.25">
      <c r="A72" s="229" t="s">
        <v>270</v>
      </c>
      <c r="B72" s="230"/>
      <c r="C72" s="228"/>
      <c r="D72" s="227" t="s">
        <v>176</v>
      </c>
      <c r="E72" s="228"/>
      <c r="F72" s="305" t="s">
        <v>254</v>
      </c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7"/>
      <c r="AB72" s="213">
        <v>3</v>
      </c>
      <c r="AC72" s="214"/>
      <c r="AD72" s="215">
        <f t="shared" si="20"/>
        <v>90</v>
      </c>
      <c r="AE72" s="187"/>
      <c r="AF72" s="187">
        <f t="shared" si="19"/>
        <v>44</v>
      </c>
      <c r="AG72" s="187"/>
      <c r="AH72" s="226">
        <v>4</v>
      </c>
      <c r="AI72" s="249"/>
      <c r="AJ72" s="226">
        <v>40</v>
      </c>
      <c r="AK72" s="249"/>
      <c r="AL72" s="226">
        <v>0</v>
      </c>
      <c r="AM72" s="249"/>
      <c r="AN72" s="226">
        <v>46</v>
      </c>
      <c r="AO72" s="213"/>
      <c r="AP72" s="113"/>
      <c r="AQ72" s="93"/>
      <c r="AR72" s="92"/>
      <c r="AS72" s="109"/>
      <c r="AT72" s="113"/>
      <c r="AU72" s="93"/>
      <c r="AV72" s="92">
        <v>3</v>
      </c>
      <c r="AW72" s="109">
        <v>3</v>
      </c>
      <c r="AX72" s="113"/>
      <c r="AY72" s="93"/>
      <c r="AZ72" s="92"/>
      <c r="BA72" s="109"/>
      <c r="BB72" s="110"/>
      <c r="BC72" s="92"/>
      <c r="BD72" s="93"/>
      <c r="BE72" s="91"/>
      <c r="BF72" s="240" t="s">
        <v>92</v>
      </c>
      <c r="BG72" s="241"/>
      <c r="BH72" s="241"/>
      <c r="BI72" s="242"/>
    </row>
    <row r="73" spans="1:61" s="27" customFormat="1" ht="11.25" customHeight="1" x14ac:dyDescent="0.25">
      <c r="A73" s="229" t="s">
        <v>270</v>
      </c>
      <c r="B73" s="230"/>
      <c r="C73" s="228"/>
      <c r="D73" s="227" t="s">
        <v>177</v>
      </c>
      <c r="E73" s="228"/>
      <c r="F73" s="305" t="s">
        <v>255</v>
      </c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7"/>
      <c r="AB73" s="213">
        <v>4</v>
      </c>
      <c r="AC73" s="214"/>
      <c r="AD73" s="215">
        <v>120</v>
      </c>
      <c r="AE73" s="187"/>
      <c r="AF73" s="187">
        <f t="shared" si="19"/>
        <v>60</v>
      </c>
      <c r="AG73" s="187"/>
      <c r="AH73" s="226">
        <v>6</v>
      </c>
      <c r="AI73" s="249"/>
      <c r="AJ73" s="226">
        <v>54</v>
      </c>
      <c r="AK73" s="249"/>
      <c r="AL73" s="226">
        <v>0</v>
      </c>
      <c r="AM73" s="249"/>
      <c r="AN73" s="226">
        <v>60</v>
      </c>
      <c r="AO73" s="213"/>
      <c r="AP73" s="113"/>
      <c r="AQ73" s="93"/>
      <c r="AR73" s="92"/>
      <c r="AS73" s="109"/>
      <c r="AT73" s="110"/>
      <c r="AU73" s="92"/>
      <c r="AV73" s="93"/>
      <c r="AW73" s="114"/>
      <c r="AX73" s="110">
        <v>4</v>
      </c>
      <c r="AY73" s="92">
        <v>4</v>
      </c>
      <c r="AZ73" s="92"/>
      <c r="BA73" s="109"/>
      <c r="BB73" s="110"/>
      <c r="BC73" s="92"/>
      <c r="BD73" s="93"/>
      <c r="BE73" s="91"/>
      <c r="BF73" s="240" t="s">
        <v>92</v>
      </c>
      <c r="BG73" s="241"/>
      <c r="BH73" s="241"/>
      <c r="BI73" s="242"/>
    </row>
    <row r="74" spans="1:61" s="27" customFormat="1" ht="12" customHeight="1" x14ac:dyDescent="0.25">
      <c r="A74" s="229" t="s">
        <v>270</v>
      </c>
      <c r="B74" s="230"/>
      <c r="C74" s="228"/>
      <c r="D74" s="227" t="s">
        <v>178</v>
      </c>
      <c r="E74" s="228"/>
      <c r="F74" s="305" t="s">
        <v>202</v>
      </c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7"/>
      <c r="AB74" s="213">
        <v>2</v>
      </c>
      <c r="AC74" s="214"/>
      <c r="AD74" s="215">
        <v>60</v>
      </c>
      <c r="AE74" s="187"/>
      <c r="AF74" s="187">
        <f t="shared" ref="AF74:AF78" si="23">AH74+AJ74+AL74</f>
        <v>30</v>
      </c>
      <c r="AG74" s="187"/>
      <c r="AH74" s="226">
        <v>6</v>
      </c>
      <c r="AI74" s="249"/>
      <c r="AJ74" s="226">
        <v>24</v>
      </c>
      <c r="AK74" s="249"/>
      <c r="AL74" s="226">
        <v>0</v>
      </c>
      <c r="AM74" s="249"/>
      <c r="AN74" s="226">
        <v>30</v>
      </c>
      <c r="AO74" s="213"/>
      <c r="AP74" s="113"/>
      <c r="AQ74" s="93"/>
      <c r="AR74" s="93">
        <v>2</v>
      </c>
      <c r="AS74" s="114">
        <v>2</v>
      </c>
      <c r="AT74" s="113"/>
      <c r="AU74" s="93"/>
      <c r="AV74" s="93"/>
      <c r="AW74" s="114"/>
      <c r="AX74" s="113"/>
      <c r="AY74" s="93"/>
      <c r="AZ74" s="92"/>
      <c r="BA74" s="109"/>
      <c r="BB74" s="113"/>
      <c r="BC74" s="93"/>
      <c r="BD74" s="93"/>
      <c r="BE74" s="91"/>
      <c r="BF74" s="240" t="s">
        <v>92</v>
      </c>
      <c r="BG74" s="241"/>
      <c r="BH74" s="241"/>
      <c r="BI74" s="242"/>
    </row>
    <row r="75" spans="1:61" s="27" customFormat="1" ht="12" customHeight="1" x14ac:dyDescent="0.25">
      <c r="A75" s="229" t="s">
        <v>270</v>
      </c>
      <c r="B75" s="230"/>
      <c r="C75" s="228"/>
      <c r="D75" s="227" t="s">
        <v>179</v>
      </c>
      <c r="E75" s="228"/>
      <c r="F75" s="305" t="s">
        <v>204</v>
      </c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7"/>
      <c r="AB75" s="213">
        <v>4</v>
      </c>
      <c r="AC75" s="214"/>
      <c r="AD75" s="314">
        <f t="shared" ref="AD75" si="24">AF75+AN75</f>
        <v>120</v>
      </c>
      <c r="AE75" s="249"/>
      <c r="AF75" s="226">
        <f t="shared" si="23"/>
        <v>60</v>
      </c>
      <c r="AG75" s="249"/>
      <c r="AH75" s="226">
        <v>4</v>
      </c>
      <c r="AI75" s="249"/>
      <c r="AJ75" s="226">
        <v>56</v>
      </c>
      <c r="AK75" s="249"/>
      <c r="AL75" s="226">
        <v>0</v>
      </c>
      <c r="AM75" s="249"/>
      <c r="AN75" s="226">
        <v>60</v>
      </c>
      <c r="AO75" s="213"/>
      <c r="AP75" s="113"/>
      <c r="AQ75" s="93"/>
      <c r="AR75" s="92"/>
      <c r="AS75" s="109"/>
      <c r="AT75" s="113">
        <v>4</v>
      </c>
      <c r="AU75" s="93">
        <v>4</v>
      </c>
      <c r="AV75" s="93"/>
      <c r="AW75" s="114"/>
      <c r="AX75" s="113"/>
      <c r="AY75" s="93"/>
      <c r="AZ75" s="92"/>
      <c r="BA75" s="109"/>
      <c r="BB75" s="113"/>
      <c r="BC75" s="93"/>
      <c r="BD75" s="93"/>
      <c r="BE75" s="91"/>
      <c r="BF75" s="244" t="s">
        <v>93</v>
      </c>
      <c r="BG75" s="245"/>
      <c r="BH75" s="245"/>
      <c r="BI75" s="246"/>
    </row>
    <row r="76" spans="1:61" s="27" customFormat="1" ht="12" customHeight="1" x14ac:dyDescent="0.25">
      <c r="A76" s="229" t="s">
        <v>270</v>
      </c>
      <c r="B76" s="230"/>
      <c r="C76" s="228"/>
      <c r="D76" s="227" t="s">
        <v>180</v>
      </c>
      <c r="E76" s="228"/>
      <c r="F76" s="305" t="s">
        <v>203</v>
      </c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7"/>
      <c r="AB76" s="213">
        <v>3</v>
      </c>
      <c r="AC76" s="214"/>
      <c r="AD76" s="314">
        <v>90</v>
      </c>
      <c r="AE76" s="249"/>
      <c r="AF76" s="226">
        <f t="shared" si="23"/>
        <v>44</v>
      </c>
      <c r="AG76" s="249"/>
      <c r="AH76" s="226">
        <v>20</v>
      </c>
      <c r="AI76" s="249"/>
      <c r="AJ76" s="226">
        <v>24</v>
      </c>
      <c r="AK76" s="249"/>
      <c r="AL76" s="226">
        <v>0</v>
      </c>
      <c r="AM76" s="249"/>
      <c r="AN76" s="226">
        <v>46</v>
      </c>
      <c r="AO76" s="213"/>
      <c r="AP76" s="113"/>
      <c r="AQ76" s="93"/>
      <c r="AR76" s="92"/>
      <c r="AS76" s="109"/>
      <c r="AT76" s="110"/>
      <c r="AU76" s="92"/>
      <c r="AV76" s="93">
        <v>3</v>
      </c>
      <c r="AW76" s="114">
        <v>3</v>
      </c>
      <c r="AX76" s="113"/>
      <c r="AY76" s="93"/>
      <c r="AZ76" s="92"/>
      <c r="BA76" s="109"/>
      <c r="BB76" s="113"/>
      <c r="BC76" s="93"/>
      <c r="BD76" s="93"/>
      <c r="BE76" s="91"/>
      <c r="BF76" s="244" t="s">
        <v>92</v>
      </c>
      <c r="BG76" s="245"/>
      <c r="BH76" s="245"/>
      <c r="BI76" s="246"/>
    </row>
    <row r="77" spans="1:61" s="27" customFormat="1" ht="12" customHeight="1" x14ac:dyDescent="0.25">
      <c r="A77" s="229" t="s">
        <v>270</v>
      </c>
      <c r="B77" s="230"/>
      <c r="C77" s="228"/>
      <c r="D77" s="227" t="s">
        <v>181</v>
      </c>
      <c r="E77" s="228"/>
      <c r="F77" s="305" t="s">
        <v>205</v>
      </c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7"/>
      <c r="AB77" s="213">
        <v>4</v>
      </c>
      <c r="AC77" s="214"/>
      <c r="AD77" s="314">
        <v>120</v>
      </c>
      <c r="AE77" s="249"/>
      <c r="AF77" s="226">
        <f t="shared" si="23"/>
        <v>60</v>
      </c>
      <c r="AG77" s="249"/>
      <c r="AH77" s="226">
        <v>30</v>
      </c>
      <c r="AI77" s="249"/>
      <c r="AJ77" s="226">
        <v>30</v>
      </c>
      <c r="AK77" s="249"/>
      <c r="AL77" s="226">
        <v>0</v>
      </c>
      <c r="AM77" s="249"/>
      <c r="AN77" s="226">
        <v>60</v>
      </c>
      <c r="AO77" s="213"/>
      <c r="AP77" s="113"/>
      <c r="AQ77" s="93"/>
      <c r="AR77" s="92"/>
      <c r="AS77" s="109"/>
      <c r="AT77" s="110"/>
      <c r="AU77" s="92"/>
      <c r="AV77" s="93"/>
      <c r="AW77" s="114"/>
      <c r="AX77" s="113">
        <v>4</v>
      </c>
      <c r="AY77" s="93">
        <v>4</v>
      </c>
      <c r="AZ77" s="92"/>
      <c r="BA77" s="109"/>
      <c r="BB77" s="113"/>
      <c r="BC77" s="93"/>
      <c r="BD77" s="93"/>
      <c r="BE77" s="91"/>
      <c r="BF77" s="244" t="s">
        <v>93</v>
      </c>
      <c r="BG77" s="245"/>
      <c r="BH77" s="245"/>
      <c r="BI77" s="246"/>
    </row>
    <row r="78" spans="1:61" s="27" customFormat="1" ht="12" customHeight="1" x14ac:dyDescent="0.25">
      <c r="A78" s="229" t="s">
        <v>270</v>
      </c>
      <c r="B78" s="230"/>
      <c r="C78" s="228"/>
      <c r="D78" s="227" t="s">
        <v>182</v>
      </c>
      <c r="E78" s="228"/>
      <c r="F78" s="305" t="s">
        <v>158</v>
      </c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7"/>
      <c r="AB78" s="239">
        <v>2</v>
      </c>
      <c r="AC78" s="308"/>
      <c r="AD78" s="215">
        <f t="shared" ref="AD78" si="25">AF78+AN78</f>
        <v>60</v>
      </c>
      <c r="AE78" s="187"/>
      <c r="AF78" s="187">
        <f t="shared" si="23"/>
        <v>30</v>
      </c>
      <c r="AG78" s="187"/>
      <c r="AH78" s="238">
        <v>4</v>
      </c>
      <c r="AI78" s="243"/>
      <c r="AJ78" s="238">
        <v>26</v>
      </c>
      <c r="AK78" s="243"/>
      <c r="AL78" s="238">
        <v>0</v>
      </c>
      <c r="AM78" s="243"/>
      <c r="AN78" s="238">
        <v>30</v>
      </c>
      <c r="AO78" s="239"/>
      <c r="AP78" s="110"/>
      <c r="AQ78" s="92"/>
      <c r="AR78" s="92">
        <v>2</v>
      </c>
      <c r="AS78" s="109">
        <v>2</v>
      </c>
      <c r="AT78" s="110"/>
      <c r="AU78" s="92"/>
      <c r="AV78" s="92"/>
      <c r="AW78" s="109"/>
      <c r="AX78" s="110"/>
      <c r="AY78" s="92"/>
      <c r="AZ78" s="92"/>
      <c r="BA78" s="109"/>
      <c r="BB78" s="110"/>
      <c r="BC78" s="92"/>
      <c r="BD78" s="92"/>
      <c r="BE78" s="96"/>
      <c r="BF78" s="240" t="s">
        <v>92</v>
      </c>
      <c r="BG78" s="241"/>
      <c r="BH78" s="241"/>
      <c r="BI78" s="242"/>
    </row>
    <row r="79" spans="1:61" s="27" customFormat="1" ht="12" customHeight="1" x14ac:dyDescent="0.25">
      <c r="A79" s="229" t="s">
        <v>270</v>
      </c>
      <c r="B79" s="230"/>
      <c r="C79" s="228"/>
      <c r="D79" s="227" t="s">
        <v>183</v>
      </c>
      <c r="E79" s="228"/>
      <c r="F79" s="250" t="s">
        <v>153</v>
      </c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2"/>
      <c r="AB79" s="239">
        <v>3</v>
      </c>
      <c r="AC79" s="308"/>
      <c r="AD79" s="215">
        <v>90</v>
      </c>
      <c r="AE79" s="187"/>
      <c r="AF79" s="187">
        <v>44</v>
      </c>
      <c r="AG79" s="187"/>
      <c r="AH79" s="238">
        <v>30</v>
      </c>
      <c r="AI79" s="243"/>
      <c r="AJ79" s="238">
        <v>14</v>
      </c>
      <c r="AK79" s="243"/>
      <c r="AL79" s="238">
        <v>0</v>
      </c>
      <c r="AM79" s="243"/>
      <c r="AN79" s="238">
        <v>46</v>
      </c>
      <c r="AO79" s="239"/>
      <c r="AP79" s="110"/>
      <c r="AQ79" s="92"/>
      <c r="AR79" s="92"/>
      <c r="AS79" s="109"/>
      <c r="AT79" s="110"/>
      <c r="AU79" s="92"/>
      <c r="AV79" s="92">
        <v>3</v>
      </c>
      <c r="AW79" s="109">
        <v>3</v>
      </c>
      <c r="AX79" s="110"/>
      <c r="AY79" s="92"/>
      <c r="AZ79" s="92"/>
      <c r="BA79" s="109"/>
      <c r="BB79" s="110"/>
      <c r="BC79" s="92"/>
      <c r="BD79" s="92"/>
      <c r="BE79" s="96"/>
      <c r="BF79" s="240" t="s">
        <v>92</v>
      </c>
      <c r="BG79" s="241"/>
      <c r="BH79" s="241"/>
      <c r="BI79" s="242"/>
    </row>
    <row r="80" spans="1:61" s="27" customFormat="1" ht="12" customHeight="1" x14ac:dyDescent="0.25">
      <c r="A80" s="229" t="s">
        <v>270</v>
      </c>
      <c r="B80" s="230"/>
      <c r="C80" s="228"/>
      <c r="D80" s="227" t="s">
        <v>184</v>
      </c>
      <c r="E80" s="228"/>
      <c r="F80" s="250" t="s">
        <v>154</v>
      </c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2"/>
      <c r="AB80" s="239">
        <v>4</v>
      </c>
      <c r="AC80" s="308"/>
      <c r="AD80" s="215">
        <v>120</v>
      </c>
      <c r="AE80" s="187"/>
      <c r="AF80" s="187">
        <v>60</v>
      </c>
      <c r="AG80" s="187"/>
      <c r="AH80" s="238">
        <v>30</v>
      </c>
      <c r="AI80" s="243"/>
      <c r="AJ80" s="238">
        <v>30</v>
      </c>
      <c r="AK80" s="243"/>
      <c r="AL80" s="238">
        <v>0</v>
      </c>
      <c r="AM80" s="243"/>
      <c r="AN80" s="238">
        <v>60</v>
      </c>
      <c r="AO80" s="239"/>
      <c r="AP80" s="110"/>
      <c r="AQ80" s="92"/>
      <c r="AR80" s="92"/>
      <c r="AS80" s="109"/>
      <c r="AT80" s="110"/>
      <c r="AU80" s="92"/>
      <c r="AV80" s="92"/>
      <c r="AW80" s="109"/>
      <c r="AX80" s="110"/>
      <c r="AY80" s="92"/>
      <c r="AZ80" s="92">
        <v>4</v>
      </c>
      <c r="BA80" s="109">
        <v>4</v>
      </c>
      <c r="BB80" s="110"/>
      <c r="BC80" s="92"/>
      <c r="BD80" s="92"/>
      <c r="BE80" s="96"/>
      <c r="BF80" s="240" t="s">
        <v>92</v>
      </c>
      <c r="BG80" s="241"/>
      <c r="BH80" s="241"/>
      <c r="BI80" s="242"/>
    </row>
    <row r="81" spans="1:61" s="27" customFormat="1" ht="12" customHeight="1" x14ac:dyDescent="0.25">
      <c r="A81" s="229" t="s">
        <v>270</v>
      </c>
      <c r="B81" s="230"/>
      <c r="C81" s="228"/>
      <c r="D81" s="227" t="s">
        <v>185</v>
      </c>
      <c r="E81" s="228"/>
      <c r="F81" s="250" t="s">
        <v>231</v>
      </c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2"/>
      <c r="AB81" s="239">
        <v>6</v>
      </c>
      <c r="AC81" s="308"/>
      <c r="AD81" s="215">
        <v>180</v>
      </c>
      <c r="AE81" s="187"/>
      <c r="AF81" s="187">
        <v>90</v>
      </c>
      <c r="AG81" s="187"/>
      <c r="AH81" s="238">
        <v>50</v>
      </c>
      <c r="AI81" s="243"/>
      <c r="AJ81" s="238">
        <v>40</v>
      </c>
      <c r="AK81" s="243"/>
      <c r="AL81" s="238">
        <v>0</v>
      </c>
      <c r="AM81" s="243"/>
      <c r="AN81" s="238">
        <v>90</v>
      </c>
      <c r="AO81" s="239"/>
      <c r="AP81" s="110"/>
      <c r="AQ81" s="92"/>
      <c r="AR81" s="92"/>
      <c r="AS81" s="109"/>
      <c r="AT81" s="110"/>
      <c r="AU81" s="92"/>
      <c r="AV81" s="92"/>
      <c r="AW81" s="109"/>
      <c r="AX81" s="110"/>
      <c r="AY81" s="92"/>
      <c r="AZ81" s="92">
        <v>6</v>
      </c>
      <c r="BA81" s="109">
        <v>6</v>
      </c>
      <c r="BB81" s="110"/>
      <c r="BC81" s="92"/>
      <c r="BD81" s="92"/>
      <c r="BE81" s="96"/>
      <c r="BF81" s="240" t="s">
        <v>93</v>
      </c>
      <c r="BG81" s="241"/>
      <c r="BH81" s="241"/>
      <c r="BI81" s="242"/>
    </row>
    <row r="82" spans="1:61" s="27" customFormat="1" ht="12" customHeight="1" x14ac:dyDescent="0.25">
      <c r="A82" s="229" t="s">
        <v>270</v>
      </c>
      <c r="B82" s="230"/>
      <c r="C82" s="228"/>
      <c r="D82" s="227" t="s">
        <v>186</v>
      </c>
      <c r="E82" s="228"/>
      <c r="F82" s="305" t="s">
        <v>155</v>
      </c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7"/>
      <c r="AB82" s="239">
        <v>3</v>
      </c>
      <c r="AC82" s="308"/>
      <c r="AD82" s="215">
        <v>90</v>
      </c>
      <c r="AE82" s="187"/>
      <c r="AF82" s="187">
        <f t="shared" ref="AF82:AF83" si="26">AH82+AJ82+AL82</f>
        <v>44</v>
      </c>
      <c r="AG82" s="187"/>
      <c r="AH82" s="238">
        <v>4</v>
      </c>
      <c r="AI82" s="243"/>
      <c r="AJ82" s="238">
        <v>40</v>
      </c>
      <c r="AK82" s="243"/>
      <c r="AL82" s="238">
        <v>0</v>
      </c>
      <c r="AM82" s="243"/>
      <c r="AN82" s="238">
        <v>46</v>
      </c>
      <c r="AO82" s="239"/>
      <c r="AP82" s="110"/>
      <c r="AQ82" s="92"/>
      <c r="AR82" s="92">
        <v>3</v>
      </c>
      <c r="AS82" s="109">
        <v>3</v>
      </c>
      <c r="AT82" s="110"/>
      <c r="AU82" s="92"/>
      <c r="AV82" s="92"/>
      <c r="AW82" s="109"/>
      <c r="AX82" s="110"/>
      <c r="AY82" s="92"/>
      <c r="AZ82" s="92"/>
      <c r="BA82" s="109"/>
      <c r="BB82" s="110"/>
      <c r="BC82" s="92"/>
      <c r="BD82" s="92"/>
      <c r="BE82" s="96"/>
      <c r="BF82" s="240" t="s">
        <v>92</v>
      </c>
      <c r="BG82" s="241"/>
      <c r="BH82" s="241"/>
      <c r="BI82" s="242"/>
    </row>
    <row r="83" spans="1:61" s="27" customFormat="1" ht="12" customHeight="1" x14ac:dyDescent="0.25">
      <c r="A83" s="229" t="s">
        <v>270</v>
      </c>
      <c r="B83" s="230"/>
      <c r="C83" s="228"/>
      <c r="D83" s="227" t="s">
        <v>186</v>
      </c>
      <c r="E83" s="228"/>
      <c r="F83" s="305" t="s">
        <v>156</v>
      </c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7"/>
      <c r="AB83" s="239">
        <v>3</v>
      </c>
      <c r="AC83" s="308"/>
      <c r="AD83" s="215">
        <v>90</v>
      </c>
      <c r="AE83" s="187"/>
      <c r="AF83" s="187">
        <f t="shared" si="26"/>
        <v>44</v>
      </c>
      <c r="AG83" s="187"/>
      <c r="AH83" s="238">
        <v>4</v>
      </c>
      <c r="AI83" s="243"/>
      <c r="AJ83" s="238">
        <v>40</v>
      </c>
      <c r="AK83" s="243"/>
      <c r="AL83" s="238">
        <v>0</v>
      </c>
      <c r="AM83" s="243"/>
      <c r="AN83" s="238">
        <v>46</v>
      </c>
      <c r="AO83" s="239"/>
      <c r="AP83" s="110"/>
      <c r="AQ83" s="92"/>
      <c r="AR83" s="92"/>
      <c r="AS83" s="109"/>
      <c r="AT83" s="110">
        <v>3</v>
      </c>
      <c r="AU83" s="92">
        <v>3</v>
      </c>
      <c r="AV83" s="92"/>
      <c r="AW83" s="109"/>
      <c r="AX83" s="110"/>
      <c r="AY83" s="92"/>
      <c r="AZ83" s="92"/>
      <c r="BA83" s="109"/>
      <c r="BB83" s="110"/>
      <c r="BC83" s="92"/>
      <c r="BD83" s="92"/>
      <c r="BE83" s="96"/>
      <c r="BF83" s="240" t="s">
        <v>92</v>
      </c>
      <c r="BG83" s="241"/>
      <c r="BH83" s="241"/>
      <c r="BI83" s="242"/>
    </row>
    <row r="84" spans="1:61" s="27" customFormat="1" ht="12" customHeight="1" x14ac:dyDescent="0.25">
      <c r="A84" s="229" t="s">
        <v>270</v>
      </c>
      <c r="B84" s="230"/>
      <c r="C84" s="228"/>
      <c r="D84" s="227" t="s">
        <v>187</v>
      </c>
      <c r="E84" s="228"/>
      <c r="F84" s="305" t="s">
        <v>157</v>
      </c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7"/>
      <c r="AB84" s="239">
        <v>4</v>
      </c>
      <c r="AC84" s="308"/>
      <c r="AD84" s="215">
        <v>120</v>
      </c>
      <c r="AE84" s="187"/>
      <c r="AF84" s="187">
        <v>38</v>
      </c>
      <c r="AG84" s="187"/>
      <c r="AH84" s="238">
        <v>18</v>
      </c>
      <c r="AI84" s="243"/>
      <c r="AJ84" s="238">
        <v>20</v>
      </c>
      <c r="AK84" s="243"/>
      <c r="AL84" s="238">
        <v>0</v>
      </c>
      <c r="AM84" s="243"/>
      <c r="AN84" s="238">
        <v>82</v>
      </c>
      <c r="AO84" s="239"/>
      <c r="AP84" s="110"/>
      <c r="AQ84" s="92"/>
      <c r="AR84" s="92"/>
      <c r="AS84" s="109"/>
      <c r="AT84" s="110"/>
      <c r="AU84" s="92"/>
      <c r="AV84" s="92"/>
      <c r="AW84" s="109"/>
      <c r="AX84" s="110"/>
      <c r="AY84" s="92"/>
      <c r="AZ84" s="92"/>
      <c r="BA84" s="118"/>
      <c r="BB84" s="110">
        <v>4</v>
      </c>
      <c r="BC84" s="92">
        <v>3</v>
      </c>
      <c r="BD84" s="92"/>
      <c r="BE84" s="96"/>
      <c r="BF84" s="240" t="s">
        <v>92</v>
      </c>
      <c r="BG84" s="241"/>
      <c r="BH84" s="241"/>
      <c r="BI84" s="242"/>
    </row>
    <row r="85" spans="1:61" s="27" customFormat="1" ht="12" customHeight="1" x14ac:dyDescent="0.25">
      <c r="A85" s="229" t="s">
        <v>270</v>
      </c>
      <c r="B85" s="230"/>
      <c r="C85" s="228"/>
      <c r="D85" s="227" t="s">
        <v>188</v>
      </c>
      <c r="E85" s="228"/>
      <c r="F85" s="305" t="s">
        <v>276</v>
      </c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7"/>
      <c r="AB85" s="239">
        <v>5</v>
      </c>
      <c r="AC85" s="308"/>
      <c r="AD85" s="215">
        <v>150</v>
      </c>
      <c r="AE85" s="187"/>
      <c r="AF85" s="187">
        <v>74</v>
      </c>
      <c r="AG85" s="187"/>
      <c r="AH85" s="238">
        <v>22</v>
      </c>
      <c r="AI85" s="243"/>
      <c r="AJ85" s="238">
        <v>52</v>
      </c>
      <c r="AK85" s="243"/>
      <c r="AL85" s="238">
        <v>0</v>
      </c>
      <c r="AM85" s="243"/>
      <c r="AN85" s="238">
        <v>76</v>
      </c>
      <c r="AO85" s="239"/>
      <c r="AP85" s="110"/>
      <c r="AQ85" s="92"/>
      <c r="AR85" s="92"/>
      <c r="AS85" s="109"/>
      <c r="AT85" s="110"/>
      <c r="AU85" s="92"/>
      <c r="AV85" s="92">
        <v>5</v>
      </c>
      <c r="AW85" s="109">
        <v>5</v>
      </c>
      <c r="AX85" s="110"/>
      <c r="AY85" s="92"/>
      <c r="AZ85" s="92"/>
      <c r="BA85" s="109"/>
      <c r="BB85" s="119"/>
      <c r="BC85" s="116"/>
      <c r="BD85" s="92"/>
      <c r="BE85" s="96"/>
      <c r="BF85" s="240" t="s">
        <v>92</v>
      </c>
      <c r="BG85" s="241"/>
      <c r="BH85" s="241"/>
      <c r="BI85" s="242"/>
    </row>
    <row r="86" spans="1:61" s="27" customFormat="1" ht="12" customHeight="1" x14ac:dyDescent="0.25">
      <c r="A86" s="229" t="s">
        <v>270</v>
      </c>
      <c r="B86" s="230"/>
      <c r="C86" s="228"/>
      <c r="D86" s="227" t="s">
        <v>189</v>
      </c>
      <c r="E86" s="228"/>
      <c r="F86" s="309" t="s">
        <v>160</v>
      </c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10"/>
      <c r="AB86" s="239">
        <v>2</v>
      </c>
      <c r="AC86" s="308"/>
      <c r="AD86" s="215">
        <v>60</v>
      </c>
      <c r="AE86" s="187"/>
      <c r="AF86" s="187">
        <f t="shared" si="19"/>
        <v>30</v>
      </c>
      <c r="AG86" s="187"/>
      <c r="AH86" s="238">
        <v>16</v>
      </c>
      <c r="AI86" s="243"/>
      <c r="AJ86" s="238">
        <v>14</v>
      </c>
      <c r="AK86" s="243"/>
      <c r="AL86" s="238">
        <v>0</v>
      </c>
      <c r="AM86" s="243"/>
      <c r="AN86" s="238">
        <v>30</v>
      </c>
      <c r="AO86" s="239"/>
      <c r="AP86" s="110"/>
      <c r="AQ86" s="92"/>
      <c r="AR86" s="92"/>
      <c r="AS86" s="109"/>
      <c r="AT86" s="110"/>
      <c r="AU86" s="92"/>
      <c r="AV86" s="120">
        <v>2</v>
      </c>
      <c r="AW86" s="117">
        <v>2</v>
      </c>
      <c r="AX86" s="110"/>
      <c r="AY86" s="92"/>
      <c r="AZ86" s="92"/>
      <c r="BA86" s="109"/>
      <c r="BB86" s="121"/>
      <c r="BC86" s="122"/>
      <c r="BD86" s="92"/>
      <c r="BE86" s="96"/>
      <c r="BF86" s="240" t="s">
        <v>92</v>
      </c>
      <c r="BG86" s="241"/>
      <c r="BH86" s="241"/>
      <c r="BI86" s="242"/>
    </row>
    <row r="87" spans="1:61" s="27" customFormat="1" ht="12" customHeight="1" x14ac:dyDescent="0.25">
      <c r="A87" s="229" t="s">
        <v>270</v>
      </c>
      <c r="B87" s="230"/>
      <c r="C87" s="228"/>
      <c r="D87" s="227" t="s">
        <v>281</v>
      </c>
      <c r="E87" s="228"/>
      <c r="F87" s="231" t="s">
        <v>161</v>
      </c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3"/>
      <c r="AB87" s="239">
        <v>5</v>
      </c>
      <c r="AC87" s="308"/>
      <c r="AD87" s="215">
        <v>150</v>
      </c>
      <c r="AE87" s="187"/>
      <c r="AF87" s="187">
        <v>74</v>
      </c>
      <c r="AG87" s="187"/>
      <c r="AH87" s="238">
        <v>28</v>
      </c>
      <c r="AI87" s="243"/>
      <c r="AJ87" s="238">
        <v>26</v>
      </c>
      <c r="AK87" s="243"/>
      <c r="AL87" s="238">
        <v>0</v>
      </c>
      <c r="AM87" s="243"/>
      <c r="AN87" s="238">
        <v>76</v>
      </c>
      <c r="AO87" s="239"/>
      <c r="AP87" s="110"/>
      <c r="AQ87" s="92"/>
      <c r="AR87" s="92"/>
      <c r="AS87" s="109"/>
      <c r="AT87" s="110"/>
      <c r="AU87" s="92"/>
      <c r="AV87" s="92"/>
      <c r="AW87" s="109"/>
      <c r="AX87" s="110"/>
      <c r="AY87" s="92"/>
      <c r="AZ87" s="92"/>
      <c r="BA87" s="109"/>
      <c r="BB87" s="110">
        <v>5</v>
      </c>
      <c r="BC87" s="92">
        <v>5</v>
      </c>
      <c r="BD87" s="92"/>
      <c r="BE87" s="96"/>
      <c r="BF87" s="240" t="s">
        <v>92</v>
      </c>
      <c r="BG87" s="241"/>
      <c r="BH87" s="241"/>
      <c r="BI87" s="242"/>
    </row>
    <row r="88" spans="1:61" s="27" customFormat="1" ht="12" customHeight="1" x14ac:dyDescent="0.25">
      <c r="A88" s="229" t="s">
        <v>270</v>
      </c>
      <c r="B88" s="230"/>
      <c r="C88" s="228"/>
      <c r="D88" s="227" t="s">
        <v>190</v>
      </c>
      <c r="E88" s="228"/>
      <c r="F88" s="305" t="s">
        <v>212</v>
      </c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7"/>
      <c r="AB88" s="239">
        <v>2</v>
      </c>
      <c r="AC88" s="308"/>
      <c r="AD88" s="215">
        <f t="shared" ref="AD88" si="27">AF88+AN88</f>
        <v>60</v>
      </c>
      <c r="AE88" s="187"/>
      <c r="AF88" s="187">
        <f t="shared" ref="AF88:AF93" si="28">AH88+AJ88+AL88</f>
        <v>30</v>
      </c>
      <c r="AG88" s="187"/>
      <c r="AH88" s="238">
        <v>8</v>
      </c>
      <c r="AI88" s="243"/>
      <c r="AJ88" s="238">
        <v>22</v>
      </c>
      <c r="AK88" s="243"/>
      <c r="AL88" s="238">
        <v>0</v>
      </c>
      <c r="AM88" s="243"/>
      <c r="AN88" s="238">
        <v>30</v>
      </c>
      <c r="AO88" s="239"/>
      <c r="AP88" s="110"/>
      <c r="AQ88" s="92"/>
      <c r="AR88" s="92"/>
      <c r="AS88" s="109"/>
      <c r="AT88" s="110">
        <v>2</v>
      </c>
      <c r="AU88" s="92">
        <v>2</v>
      </c>
      <c r="AV88" s="92"/>
      <c r="AW88" s="109"/>
      <c r="AX88" s="110"/>
      <c r="AY88" s="92"/>
      <c r="AZ88" s="92"/>
      <c r="BA88" s="109"/>
      <c r="BB88" s="110"/>
      <c r="BC88" s="92"/>
      <c r="BD88" s="92"/>
      <c r="BE88" s="96"/>
      <c r="BF88" s="240" t="s">
        <v>92</v>
      </c>
      <c r="BG88" s="241"/>
      <c r="BH88" s="241"/>
      <c r="BI88" s="242"/>
    </row>
    <row r="89" spans="1:61" s="27" customFormat="1" ht="12" customHeight="1" x14ac:dyDescent="0.25">
      <c r="A89" s="229" t="s">
        <v>270</v>
      </c>
      <c r="B89" s="230"/>
      <c r="C89" s="228"/>
      <c r="D89" s="318" t="s">
        <v>191</v>
      </c>
      <c r="E89" s="319"/>
      <c r="F89" s="305" t="s">
        <v>213</v>
      </c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7"/>
      <c r="AB89" s="239">
        <v>4</v>
      </c>
      <c r="AC89" s="308"/>
      <c r="AD89" s="215">
        <v>120</v>
      </c>
      <c r="AE89" s="187"/>
      <c r="AF89" s="187">
        <v>52</v>
      </c>
      <c r="AG89" s="187"/>
      <c r="AH89" s="238">
        <v>6</v>
      </c>
      <c r="AI89" s="243"/>
      <c r="AJ89" s="238">
        <v>46</v>
      </c>
      <c r="AK89" s="243"/>
      <c r="AL89" s="238">
        <v>0</v>
      </c>
      <c r="AM89" s="243"/>
      <c r="AN89" s="238">
        <v>68</v>
      </c>
      <c r="AO89" s="239"/>
      <c r="AP89" s="110"/>
      <c r="AQ89" s="92"/>
      <c r="AR89" s="92"/>
      <c r="AS89" s="109"/>
      <c r="AT89" s="110"/>
      <c r="AU89" s="92"/>
      <c r="AV89" s="92"/>
      <c r="AW89" s="109"/>
      <c r="AX89" s="110"/>
      <c r="AY89" s="92"/>
      <c r="AZ89" s="92"/>
      <c r="BA89" s="109"/>
      <c r="BB89" s="110">
        <v>4</v>
      </c>
      <c r="BC89" s="92">
        <v>4</v>
      </c>
      <c r="BD89" s="92"/>
      <c r="BE89" s="96"/>
      <c r="BF89" s="240" t="s">
        <v>92</v>
      </c>
      <c r="BG89" s="241"/>
      <c r="BH89" s="241"/>
      <c r="BI89" s="242"/>
    </row>
    <row r="90" spans="1:61" s="27" customFormat="1" ht="12" customHeight="1" x14ac:dyDescent="0.25">
      <c r="A90" s="229" t="s">
        <v>270</v>
      </c>
      <c r="B90" s="230"/>
      <c r="C90" s="228"/>
      <c r="D90" s="227" t="s">
        <v>192</v>
      </c>
      <c r="E90" s="228"/>
      <c r="F90" s="231" t="s">
        <v>163</v>
      </c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3"/>
      <c r="AB90" s="239">
        <v>3</v>
      </c>
      <c r="AC90" s="308"/>
      <c r="AD90" s="215">
        <v>90</v>
      </c>
      <c r="AE90" s="187"/>
      <c r="AF90" s="187">
        <f t="shared" si="28"/>
        <v>44</v>
      </c>
      <c r="AG90" s="187"/>
      <c r="AH90" s="196">
        <v>4</v>
      </c>
      <c r="AI90" s="196"/>
      <c r="AJ90" s="196">
        <v>40</v>
      </c>
      <c r="AK90" s="196"/>
      <c r="AL90" s="196">
        <v>0</v>
      </c>
      <c r="AM90" s="196"/>
      <c r="AN90" s="238">
        <v>46</v>
      </c>
      <c r="AO90" s="239"/>
      <c r="AP90" s="110">
        <v>3</v>
      </c>
      <c r="AQ90" s="92">
        <v>3</v>
      </c>
      <c r="AR90" s="92"/>
      <c r="AS90" s="109"/>
      <c r="AT90" s="110"/>
      <c r="AU90" s="92"/>
      <c r="AV90" s="92"/>
      <c r="AW90" s="109"/>
      <c r="AX90" s="110"/>
      <c r="AY90" s="92"/>
      <c r="AZ90" s="92"/>
      <c r="BA90" s="109"/>
      <c r="BB90" s="110"/>
      <c r="BC90" s="92"/>
      <c r="BD90" s="92"/>
      <c r="BE90" s="96"/>
      <c r="BF90" s="240" t="s">
        <v>92</v>
      </c>
      <c r="BG90" s="241"/>
      <c r="BH90" s="241"/>
      <c r="BI90" s="242"/>
    </row>
    <row r="91" spans="1:61" s="27" customFormat="1" ht="11.25" customHeight="1" x14ac:dyDescent="0.25">
      <c r="A91" s="229" t="s">
        <v>270</v>
      </c>
      <c r="B91" s="230"/>
      <c r="C91" s="228"/>
      <c r="D91" s="227" t="s">
        <v>262</v>
      </c>
      <c r="E91" s="228"/>
      <c r="F91" s="231" t="s">
        <v>164</v>
      </c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3"/>
      <c r="AB91" s="239">
        <v>3</v>
      </c>
      <c r="AC91" s="308"/>
      <c r="AD91" s="215">
        <f>AF91+AN91</f>
        <v>90</v>
      </c>
      <c r="AE91" s="187"/>
      <c r="AF91" s="187">
        <v>44</v>
      </c>
      <c r="AG91" s="187"/>
      <c r="AH91" s="238">
        <v>4</v>
      </c>
      <c r="AI91" s="243"/>
      <c r="AJ91" s="238">
        <v>40</v>
      </c>
      <c r="AK91" s="243"/>
      <c r="AL91" s="238">
        <v>0</v>
      </c>
      <c r="AM91" s="243"/>
      <c r="AN91" s="238">
        <v>46</v>
      </c>
      <c r="AO91" s="239"/>
      <c r="AP91" s="110"/>
      <c r="AQ91" s="92"/>
      <c r="AR91" s="92">
        <v>3</v>
      </c>
      <c r="AS91" s="109">
        <v>3</v>
      </c>
      <c r="AT91" s="110"/>
      <c r="AU91" s="92"/>
      <c r="AV91" s="92"/>
      <c r="AW91" s="109"/>
      <c r="AX91" s="110"/>
      <c r="AY91" s="92"/>
      <c r="AZ91" s="92"/>
      <c r="BA91" s="109"/>
      <c r="BB91" s="110"/>
      <c r="BC91" s="92"/>
      <c r="BD91" s="92"/>
      <c r="BE91" s="96"/>
      <c r="BF91" s="240" t="s">
        <v>92</v>
      </c>
      <c r="BG91" s="241"/>
      <c r="BH91" s="241"/>
      <c r="BI91" s="242"/>
    </row>
    <row r="92" spans="1:61" s="27" customFormat="1" ht="11.25" customHeight="1" x14ac:dyDescent="0.25">
      <c r="A92" s="229" t="s">
        <v>270</v>
      </c>
      <c r="B92" s="230"/>
      <c r="C92" s="228"/>
      <c r="D92" s="227" t="s">
        <v>261</v>
      </c>
      <c r="E92" s="228"/>
      <c r="F92" s="231" t="s">
        <v>165</v>
      </c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3"/>
      <c r="AB92" s="239">
        <v>3</v>
      </c>
      <c r="AC92" s="308"/>
      <c r="AD92" s="215">
        <f t="shared" ref="AD92:AD93" si="29">AF92+AN92</f>
        <v>90</v>
      </c>
      <c r="AE92" s="187"/>
      <c r="AF92" s="187">
        <v>44</v>
      </c>
      <c r="AG92" s="187"/>
      <c r="AH92" s="238">
        <v>4</v>
      </c>
      <c r="AI92" s="243"/>
      <c r="AJ92" s="238">
        <v>40</v>
      </c>
      <c r="AK92" s="243"/>
      <c r="AL92" s="238">
        <v>0</v>
      </c>
      <c r="AM92" s="243"/>
      <c r="AN92" s="238">
        <v>46</v>
      </c>
      <c r="AO92" s="239"/>
      <c r="AP92" s="110"/>
      <c r="AQ92" s="92"/>
      <c r="AR92" s="92"/>
      <c r="AS92" s="109"/>
      <c r="AT92" s="110">
        <v>3</v>
      </c>
      <c r="AU92" s="92">
        <v>3</v>
      </c>
      <c r="AV92" s="92"/>
      <c r="AW92" s="109"/>
      <c r="AX92" s="110"/>
      <c r="AY92" s="92"/>
      <c r="AZ92" s="92"/>
      <c r="BA92" s="109"/>
      <c r="BB92" s="110"/>
      <c r="BC92" s="92"/>
      <c r="BD92" s="92"/>
      <c r="BE92" s="96"/>
      <c r="BF92" s="240" t="s">
        <v>92</v>
      </c>
      <c r="BG92" s="241"/>
      <c r="BH92" s="241"/>
      <c r="BI92" s="242"/>
    </row>
    <row r="93" spans="1:61" s="27" customFormat="1" ht="11.25" customHeight="1" x14ac:dyDescent="0.25">
      <c r="A93" s="229" t="s">
        <v>270</v>
      </c>
      <c r="B93" s="230"/>
      <c r="C93" s="228"/>
      <c r="D93" s="227" t="s">
        <v>193</v>
      </c>
      <c r="E93" s="228"/>
      <c r="F93" s="231" t="s">
        <v>166</v>
      </c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3"/>
      <c r="AB93" s="239">
        <v>4</v>
      </c>
      <c r="AC93" s="308"/>
      <c r="AD93" s="215">
        <f t="shared" si="29"/>
        <v>120</v>
      </c>
      <c r="AE93" s="187"/>
      <c r="AF93" s="187">
        <f t="shared" si="28"/>
        <v>60</v>
      </c>
      <c r="AG93" s="187"/>
      <c r="AH93" s="238">
        <v>10</v>
      </c>
      <c r="AI93" s="243"/>
      <c r="AJ93" s="238">
        <v>50</v>
      </c>
      <c r="AK93" s="243"/>
      <c r="AL93" s="238">
        <v>0</v>
      </c>
      <c r="AM93" s="243"/>
      <c r="AN93" s="238">
        <v>60</v>
      </c>
      <c r="AO93" s="239"/>
      <c r="AP93" s="110"/>
      <c r="AQ93" s="92"/>
      <c r="AR93" s="92"/>
      <c r="AS93" s="109"/>
      <c r="AT93" s="110"/>
      <c r="AU93" s="92"/>
      <c r="AV93" s="92">
        <v>4</v>
      </c>
      <c r="AW93" s="109">
        <v>4</v>
      </c>
      <c r="AX93" s="110"/>
      <c r="AY93" s="92"/>
      <c r="AZ93" s="92"/>
      <c r="BA93" s="109"/>
      <c r="BB93" s="110"/>
      <c r="BC93" s="92"/>
      <c r="BD93" s="92"/>
      <c r="BE93" s="96"/>
      <c r="BF93" s="240" t="s">
        <v>92</v>
      </c>
      <c r="BG93" s="241"/>
      <c r="BH93" s="241"/>
      <c r="BI93" s="242"/>
    </row>
    <row r="94" spans="1:61" s="27" customFormat="1" ht="11.25" customHeight="1" x14ac:dyDescent="0.25">
      <c r="A94" s="229" t="s">
        <v>270</v>
      </c>
      <c r="B94" s="230"/>
      <c r="C94" s="228"/>
      <c r="D94" s="227" t="s">
        <v>195</v>
      </c>
      <c r="E94" s="228"/>
      <c r="F94" s="231" t="s">
        <v>167</v>
      </c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3"/>
      <c r="AB94" s="239">
        <v>6</v>
      </c>
      <c r="AC94" s="308"/>
      <c r="AD94" s="215">
        <v>180</v>
      </c>
      <c r="AE94" s="187"/>
      <c r="AF94" s="187">
        <v>90</v>
      </c>
      <c r="AG94" s="187"/>
      <c r="AH94" s="238">
        <v>10</v>
      </c>
      <c r="AI94" s="243"/>
      <c r="AJ94" s="238">
        <v>80</v>
      </c>
      <c r="AK94" s="243"/>
      <c r="AL94" s="238">
        <v>0</v>
      </c>
      <c r="AM94" s="243"/>
      <c r="AN94" s="238">
        <v>90</v>
      </c>
      <c r="AO94" s="239"/>
      <c r="AP94" s="110"/>
      <c r="AQ94" s="92"/>
      <c r="AR94" s="92"/>
      <c r="AS94" s="109"/>
      <c r="AT94" s="110"/>
      <c r="AU94" s="92"/>
      <c r="AV94" s="92"/>
      <c r="AW94" s="109"/>
      <c r="AX94" s="110">
        <v>6</v>
      </c>
      <c r="AY94" s="92">
        <v>6</v>
      </c>
      <c r="AZ94" s="92"/>
      <c r="BA94" s="109"/>
      <c r="BB94" s="110"/>
      <c r="BC94" s="92"/>
      <c r="BD94" s="92"/>
      <c r="BE94" s="96"/>
      <c r="BF94" s="240" t="s">
        <v>92</v>
      </c>
      <c r="BG94" s="241"/>
      <c r="BH94" s="241"/>
      <c r="BI94" s="242"/>
    </row>
    <row r="95" spans="1:61" s="27" customFormat="1" ht="11.25" customHeight="1" x14ac:dyDescent="0.25">
      <c r="A95" s="229" t="s">
        <v>270</v>
      </c>
      <c r="B95" s="230"/>
      <c r="C95" s="228"/>
      <c r="D95" s="259" t="s">
        <v>196</v>
      </c>
      <c r="E95" s="260"/>
      <c r="F95" s="512" t="s">
        <v>168</v>
      </c>
      <c r="G95" s="513"/>
      <c r="H95" s="513"/>
      <c r="I95" s="513"/>
      <c r="J95" s="513"/>
      <c r="K95" s="513"/>
      <c r="L95" s="513"/>
      <c r="M95" s="513"/>
      <c r="N95" s="513"/>
      <c r="O95" s="513"/>
      <c r="P95" s="513"/>
      <c r="Q95" s="513"/>
      <c r="R95" s="513"/>
      <c r="S95" s="513"/>
      <c r="T95" s="513"/>
      <c r="U95" s="513"/>
      <c r="V95" s="513"/>
      <c r="W95" s="513"/>
      <c r="X95" s="513"/>
      <c r="Y95" s="513"/>
      <c r="Z95" s="513"/>
      <c r="AA95" s="514"/>
      <c r="AB95" s="256">
        <v>6</v>
      </c>
      <c r="AC95" s="257"/>
      <c r="AD95" s="199">
        <v>180</v>
      </c>
      <c r="AE95" s="204"/>
      <c r="AF95" s="204">
        <v>90</v>
      </c>
      <c r="AG95" s="204"/>
      <c r="AH95" s="261">
        <v>10</v>
      </c>
      <c r="AI95" s="262"/>
      <c r="AJ95" s="261">
        <v>80</v>
      </c>
      <c r="AK95" s="262"/>
      <c r="AL95" s="261">
        <v>0</v>
      </c>
      <c r="AM95" s="262"/>
      <c r="AN95" s="261">
        <v>90</v>
      </c>
      <c r="AO95" s="256"/>
      <c r="AP95" s="86"/>
      <c r="AQ95" s="82"/>
      <c r="AR95" s="82"/>
      <c r="AS95" s="84"/>
      <c r="AT95" s="86"/>
      <c r="AU95" s="82"/>
      <c r="AV95" s="82"/>
      <c r="AW95" s="84"/>
      <c r="AX95" s="86"/>
      <c r="AY95" s="82"/>
      <c r="AZ95" s="82">
        <v>6</v>
      </c>
      <c r="BA95" s="84">
        <v>6</v>
      </c>
      <c r="BB95" s="86"/>
      <c r="BC95" s="82"/>
      <c r="BD95" s="82"/>
      <c r="BE95" s="80"/>
      <c r="BF95" s="263" t="s">
        <v>92</v>
      </c>
      <c r="BG95" s="264"/>
      <c r="BH95" s="264"/>
      <c r="BI95" s="265"/>
    </row>
    <row r="96" spans="1:61" s="27" customFormat="1" ht="16.5" customHeight="1" thickBot="1" x14ac:dyDescent="0.3">
      <c r="A96" s="229" t="s">
        <v>270</v>
      </c>
      <c r="B96" s="230"/>
      <c r="C96" s="228"/>
      <c r="D96" s="523" t="s">
        <v>140</v>
      </c>
      <c r="E96" s="524"/>
      <c r="F96" s="336" t="s">
        <v>169</v>
      </c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  <c r="AA96" s="338"/>
      <c r="AB96" s="248">
        <v>6</v>
      </c>
      <c r="AC96" s="258"/>
      <c r="AD96" s="216">
        <v>180</v>
      </c>
      <c r="AE96" s="188"/>
      <c r="AF96" s="188">
        <v>74</v>
      </c>
      <c r="AG96" s="188"/>
      <c r="AH96" s="222">
        <v>10</v>
      </c>
      <c r="AI96" s="223"/>
      <c r="AJ96" s="222">
        <v>64</v>
      </c>
      <c r="AK96" s="223"/>
      <c r="AL96" s="222">
        <v>0</v>
      </c>
      <c r="AM96" s="223"/>
      <c r="AN96" s="222">
        <v>106</v>
      </c>
      <c r="AO96" s="248"/>
      <c r="AP96" s="87"/>
      <c r="AQ96" s="83"/>
      <c r="AR96" s="83"/>
      <c r="AS96" s="85"/>
      <c r="AT96" s="87"/>
      <c r="AU96" s="83"/>
      <c r="AV96" s="83"/>
      <c r="AW96" s="85"/>
      <c r="AX96" s="87"/>
      <c r="AY96" s="83"/>
      <c r="AZ96" s="83"/>
      <c r="BA96" s="85"/>
      <c r="BB96" s="87">
        <v>6</v>
      </c>
      <c r="BC96" s="83">
        <v>5</v>
      </c>
      <c r="BD96" s="83"/>
      <c r="BE96" s="78"/>
      <c r="BF96" s="219" t="s">
        <v>92</v>
      </c>
      <c r="BG96" s="220"/>
      <c r="BH96" s="220"/>
      <c r="BI96" s="221"/>
    </row>
    <row r="97" spans="1:61" s="27" customFormat="1" ht="16.5" customHeight="1" thickBot="1" x14ac:dyDescent="0.3">
      <c r="A97" s="539" t="s">
        <v>26</v>
      </c>
      <c r="B97" s="540"/>
      <c r="C97" s="540"/>
      <c r="D97" s="540"/>
      <c r="E97" s="540"/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  <c r="AA97" s="541"/>
      <c r="AB97" s="323">
        <f>SUM(AB98:AC109)</f>
        <v>12</v>
      </c>
      <c r="AC97" s="323"/>
      <c r="AD97" s="379">
        <f t="shared" ref="AD97" si="30">SUM(AD98:AE109)</f>
        <v>360</v>
      </c>
      <c r="AE97" s="323"/>
      <c r="AF97" s="379">
        <f t="shared" ref="AF97" si="31">SUM(AF98:AG109)</f>
        <v>172</v>
      </c>
      <c r="AG97" s="323"/>
      <c r="AH97" s="379">
        <f t="shared" ref="AH97" si="32">SUM(AH98:AI109)</f>
        <v>116</v>
      </c>
      <c r="AI97" s="323"/>
      <c r="AJ97" s="379">
        <f t="shared" ref="AJ97" si="33">SUM(AJ98:AK109)</f>
        <v>56</v>
      </c>
      <c r="AK97" s="323"/>
      <c r="AL97" s="379">
        <f t="shared" ref="AL97" si="34">SUM(AL98:AM109)</f>
        <v>0</v>
      </c>
      <c r="AM97" s="323"/>
      <c r="AN97" s="379">
        <f t="shared" ref="AN97" si="35">SUM(AN98:AO109)</f>
        <v>188</v>
      </c>
      <c r="AO97" s="323"/>
      <c r="AP97" s="154">
        <f t="shared" ref="AP97" si="36">SUM(AP98:AQ109)</f>
        <v>0</v>
      </c>
      <c r="AQ97" s="154">
        <f t="shared" ref="AQ97" si="37">SUM(AQ98:AR109)</f>
        <v>0</v>
      </c>
      <c r="AR97" s="154">
        <f t="shared" ref="AR97" si="38">SUM(AR98:AS109)</f>
        <v>0</v>
      </c>
      <c r="AS97" s="154">
        <f t="shared" ref="AS97" si="39">SUM(AS98:AT109)</f>
        <v>0</v>
      </c>
      <c r="AT97" s="154">
        <f t="shared" ref="AT97" si="40">SUM(AT98:AU109)</f>
        <v>0</v>
      </c>
      <c r="AU97" s="154">
        <f t="shared" ref="AU97" si="41">SUM(AU98:AV109)</f>
        <v>0</v>
      </c>
      <c r="AV97" s="154">
        <f t="shared" ref="AV97" si="42">SUM(AV98:AW109)</f>
        <v>0</v>
      </c>
      <c r="AW97" s="154">
        <f t="shared" ref="AW97" si="43">SUM(AW98:AX109)</f>
        <v>4</v>
      </c>
      <c r="AX97" s="154">
        <f t="shared" ref="AX97" si="44">SUM(AX98:AY109)</f>
        <v>8</v>
      </c>
      <c r="AY97" s="154">
        <f t="shared" ref="AY97" si="45">SUM(AY98:AZ109)</f>
        <v>8</v>
      </c>
      <c r="AZ97" s="154">
        <f t="shared" ref="AZ97" si="46">SUM(AZ98:BA109)</f>
        <v>8</v>
      </c>
      <c r="BA97" s="154">
        <f t="shared" ref="BA97" si="47">SUM(BA98:BB109)</f>
        <v>8</v>
      </c>
      <c r="BB97" s="154">
        <f t="shared" ref="BB97" si="48">SUM(BB98:BC109)</f>
        <v>8</v>
      </c>
      <c r="BC97" s="154">
        <f t="shared" ref="BC97" si="49">SUM(BC98:BD109)</f>
        <v>4</v>
      </c>
      <c r="BD97" s="155">
        <f t="shared" ref="BD97" si="50">SUM(BD98:BE109)</f>
        <v>0</v>
      </c>
      <c r="BE97" s="156">
        <v>0</v>
      </c>
      <c r="BF97" s="311"/>
      <c r="BG97" s="312"/>
      <c r="BH97" s="312"/>
      <c r="BI97" s="313"/>
    </row>
    <row r="98" spans="1:61" s="27" customFormat="1" ht="11.25" customHeight="1" x14ac:dyDescent="0.25">
      <c r="A98" s="229" t="s">
        <v>270</v>
      </c>
      <c r="B98" s="230"/>
      <c r="C98" s="228"/>
      <c r="D98" s="227" t="s">
        <v>197</v>
      </c>
      <c r="E98" s="228"/>
      <c r="F98" s="250" t="s">
        <v>256</v>
      </c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2"/>
      <c r="AB98" s="256">
        <v>2</v>
      </c>
      <c r="AC98" s="257"/>
      <c r="AD98" s="253">
        <v>60</v>
      </c>
      <c r="AE98" s="207"/>
      <c r="AF98" s="206">
        <v>26</v>
      </c>
      <c r="AG98" s="207"/>
      <c r="AH98" s="261">
        <v>18</v>
      </c>
      <c r="AI98" s="262"/>
      <c r="AJ98" s="261">
        <v>8</v>
      </c>
      <c r="AK98" s="262"/>
      <c r="AL98" s="261">
        <v>0</v>
      </c>
      <c r="AM98" s="262"/>
      <c r="AN98" s="261">
        <v>34</v>
      </c>
      <c r="AO98" s="256"/>
      <c r="AP98" s="344"/>
      <c r="AQ98" s="196"/>
      <c r="AR98" s="196"/>
      <c r="AS98" s="518"/>
      <c r="AT98" s="344"/>
      <c r="AU98" s="196"/>
      <c r="AV98" s="196"/>
      <c r="AW98" s="518"/>
      <c r="AX98" s="344"/>
      <c r="AY98" s="196"/>
      <c r="AZ98" s="196"/>
      <c r="BA98" s="518"/>
      <c r="BB98" s="344">
        <v>2</v>
      </c>
      <c r="BC98" s="196">
        <v>2</v>
      </c>
      <c r="BD98" s="392"/>
      <c r="BE98" s="537"/>
      <c r="BF98" s="266" t="s">
        <v>92</v>
      </c>
      <c r="BG98" s="267"/>
      <c r="BH98" s="267"/>
      <c r="BI98" s="268"/>
    </row>
    <row r="99" spans="1:61" s="27" customFormat="1" ht="11.25" customHeight="1" x14ac:dyDescent="0.25">
      <c r="A99" s="229" t="s">
        <v>270</v>
      </c>
      <c r="B99" s="230"/>
      <c r="C99" s="228"/>
      <c r="D99" s="227" t="s">
        <v>139</v>
      </c>
      <c r="E99" s="228"/>
      <c r="F99" s="305" t="s">
        <v>152</v>
      </c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7"/>
      <c r="AB99" s="248"/>
      <c r="AC99" s="258"/>
      <c r="AD99" s="254"/>
      <c r="AE99" s="255"/>
      <c r="AF99" s="183"/>
      <c r="AG99" s="255"/>
      <c r="AH99" s="222"/>
      <c r="AI99" s="223"/>
      <c r="AJ99" s="222"/>
      <c r="AK99" s="223"/>
      <c r="AL99" s="222"/>
      <c r="AM99" s="223"/>
      <c r="AN99" s="222"/>
      <c r="AO99" s="248"/>
      <c r="AP99" s="344"/>
      <c r="AQ99" s="196"/>
      <c r="AR99" s="196"/>
      <c r="AS99" s="518"/>
      <c r="AT99" s="344"/>
      <c r="AU99" s="196"/>
      <c r="AV99" s="196"/>
      <c r="AW99" s="518"/>
      <c r="AX99" s="344"/>
      <c r="AY99" s="196"/>
      <c r="AZ99" s="196"/>
      <c r="BA99" s="518"/>
      <c r="BB99" s="344"/>
      <c r="BC99" s="196"/>
      <c r="BD99" s="406"/>
      <c r="BE99" s="538"/>
      <c r="BF99" s="269"/>
      <c r="BG99" s="270"/>
      <c r="BH99" s="270"/>
      <c r="BI99" s="271"/>
    </row>
    <row r="100" spans="1:61" s="27" customFormat="1" ht="11.25" customHeight="1" x14ac:dyDescent="0.25">
      <c r="A100" s="229" t="s">
        <v>270</v>
      </c>
      <c r="B100" s="230"/>
      <c r="C100" s="228"/>
      <c r="D100" s="227" t="s">
        <v>198</v>
      </c>
      <c r="E100" s="228"/>
      <c r="F100" s="527" t="s">
        <v>200</v>
      </c>
      <c r="G100" s="528"/>
      <c r="H100" s="528"/>
      <c r="I100" s="528"/>
      <c r="J100" s="528"/>
      <c r="K100" s="528"/>
      <c r="L100" s="528"/>
      <c r="M100" s="528"/>
      <c r="N100" s="528"/>
      <c r="O100" s="528"/>
      <c r="P100" s="528"/>
      <c r="Q100" s="528"/>
      <c r="R100" s="528"/>
      <c r="S100" s="528"/>
      <c r="T100" s="528"/>
      <c r="U100" s="528"/>
      <c r="V100" s="528"/>
      <c r="W100" s="528"/>
      <c r="X100" s="528"/>
      <c r="Y100" s="528"/>
      <c r="Z100" s="528"/>
      <c r="AA100" s="529"/>
      <c r="AB100" s="256">
        <v>2</v>
      </c>
      <c r="AC100" s="257"/>
      <c r="AD100" s="253">
        <f>AF100+AN100</f>
        <v>60</v>
      </c>
      <c r="AE100" s="207"/>
      <c r="AF100" s="206">
        <v>30</v>
      </c>
      <c r="AG100" s="207"/>
      <c r="AH100" s="261">
        <v>20</v>
      </c>
      <c r="AI100" s="262"/>
      <c r="AJ100" s="261">
        <v>10</v>
      </c>
      <c r="AK100" s="262"/>
      <c r="AL100" s="261">
        <v>0</v>
      </c>
      <c r="AM100" s="262"/>
      <c r="AN100" s="261">
        <v>30</v>
      </c>
      <c r="AO100" s="256"/>
      <c r="AP100" s="344"/>
      <c r="AQ100" s="196"/>
      <c r="AR100" s="196"/>
      <c r="AS100" s="518"/>
      <c r="AT100" s="344"/>
      <c r="AU100" s="196"/>
      <c r="AV100" s="196"/>
      <c r="AW100" s="518"/>
      <c r="AX100" s="344">
        <v>2</v>
      </c>
      <c r="AY100" s="196">
        <v>2</v>
      </c>
      <c r="AZ100" s="542"/>
      <c r="BA100" s="525"/>
      <c r="BB100" s="526"/>
      <c r="BC100" s="542"/>
      <c r="BD100" s="542"/>
      <c r="BE100" s="525"/>
      <c r="BF100" s="266" t="s">
        <v>92</v>
      </c>
      <c r="BG100" s="267"/>
      <c r="BH100" s="267"/>
      <c r="BI100" s="268"/>
    </row>
    <row r="101" spans="1:61" s="27" customFormat="1" ht="11.25" customHeight="1" x14ac:dyDescent="0.25">
      <c r="A101" s="229" t="s">
        <v>270</v>
      </c>
      <c r="B101" s="230"/>
      <c r="C101" s="228"/>
      <c r="D101" s="227" t="s">
        <v>199</v>
      </c>
      <c r="E101" s="228"/>
      <c r="F101" s="250" t="s">
        <v>275</v>
      </c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2"/>
      <c r="AB101" s="248"/>
      <c r="AC101" s="258"/>
      <c r="AD101" s="254"/>
      <c r="AE101" s="255"/>
      <c r="AF101" s="183"/>
      <c r="AG101" s="255"/>
      <c r="AH101" s="222"/>
      <c r="AI101" s="223"/>
      <c r="AJ101" s="222"/>
      <c r="AK101" s="223"/>
      <c r="AL101" s="222"/>
      <c r="AM101" s="223"/>
      <c r="AN101" s="222"/>
      <c r="AO101" s="248"/>
      <c r="AP101" s="344"/>
      <c r="AQ101" s="196"/>
      <c r="AR101" s="196"/>
      <c r="AS101" s="518"/>
      <c r="AT101" s="344"/>
      <c r="AU101" s="196"/>
      <c r="AV101" s="196"/>
      <c r="AW101" s="518"/>
      <c r="AX101" s="344"/>
      <c r="AY101" s="196"/>
      <c r="AZ101" s="542"/>
      <c r="BA101" s="525"/>
      <c r="BB101" s="526"/>
      <c r="BC101" s="542"/>
      <c r="BD101" s="542"/>
      <c r="BE101" s="525"/>
      <c r="BF101" s="269"/>
      <c r="BG101" s="270"/>
      <c r="BH101" s="270"/>
      <c r="BI101" s="271"/>
    </row>
    <row r="102" spans="1:61" s="27" customFormat="1" ht="11.25" customHeight="1" x14ac:dyDescent="0.25">
      <c r="A102" s="229" t="s">
        <v>270</v>
      </c>
      <c r="B102" s="230"/>
      <c r="C102" s="228"/>
      <c r="D102" s="227" t="s">
        <v>263</v>
      </c>
      <c r="E102" s="228"/>
      <c r="F102" s="250" t="s">
        <v>201</v>
      </c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2"/>
      <c r="AB102" s="256">
        <v>2</v>
      </c>
      <c r="AC102" s="257"/>
      <c r="AD102" s="253">
        <v>60</v>
      </c>
      <c r="AE102" s="207"/>
      <c r="AF102" s="206">
        <v>30</v>
      </c>
      <c r="AG102" s="207"/>
      <c r="AH102" s="261">
        <v>20</v>
      </c>
      <c r="AI102" s="262"/>
      <c r="AJ102" s="261">
        <v>10</v>
      </c>
      <c r="AK102" s="262"/>
      <c r="AL102" s="261">
        <v>0</v>
      </c>
      <c r="AM102" s="262"/>
      <c r="AN102" s="261">
        <v>30</v>
      </c>
      <c r="AO102" s="256"/>
      <c r="AP102" s="344"/>
      <c r="AQ102" s="196"/>
      <c r="AR102" s="196"/>
      <c r="AS102" s="518"/>
      <c r="AT102" s="344"/>
      <c r="AU102" s="196"/>
      <c r="AV102" s="196"/>
      <c r="AW102" s="518"/>
      <c r="AX102" s="344">
        <v>2</v>
      </c>
      <c r="AY102" s="196">
        <v>2</v>
      </c>
      <c r="AZ102" s="196"/>
      <c r="BA102" s="518"/>
      <c r="BB102" s="344"/>
      <c r="BC102" s="196"/>
      <c r="BD102" s="196"/>
      <c r="BE102" s="518"/>
      <c r="BF102" s="266" t="s">
        <v>92</v>
      </c>
      <c r="BG102" s="267"/>
      <c r="BH102" s="267"/>
      <c r="BI102" s="268"/>
    </row>
    <row r="103" spans="1:61" s="27" customFormat="1" ht="11.25" customHeight="1" x14ac:dyDescent="0.25">
      <c r="A103" s="229" t="s">
        <v>120</v>
      </c>
      <c r="B103" s="230"/>
      <c r="C103" s="228"/>
      <c r="D103" s="238" t="s">
        <v>216</v>
      </c>
      <c r="E103" s="243"/>
      <c r="F103" s="250" t="s">
        <v>215</v>
      </c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2"/>
      <c r="AB103" s="248"/>
      <c r="AC103" s="258"/>
      <c r="AD103" s="254"/>
      <c r="AE103" s="255"/>
      <c r="AF103" s="183"/>
      <c r="AG103" s="255"/>
      <c r="AH103" s="222"/>
      <c r="AI103" s="223"/>
      <c r="AJ103" s="222"/>
      <c r="AK103" s="223"/>
      <c r="AL103" s="222"/>
      <c r="AM103" s="223"/>
      <c r="AN103" s="222"/>
      <c r="AO103" s="248"/>
      <c r="AP103" s="344"/>
      <c r="AQ103" s="196"/>
      <c r="AR103" s="196"/>
      <c r="AS103" s="518"/>
      <c r="AT103" s="344"/>
      <c r="AU103" s="196"/>
      <c r="AV103" s="196"/>
      <c r="AW103" s="518"/>
      <c r="AX103" s="344"/>
      <c r="AY103" s="196"/>
      <c r="AZ103" s="196"/>
      <c r="BA103" s="518"/>
      <c r="BB103" s="344"/>
      <c r="BC103" s="196"/>
      <c r="BD103" s="196"/>
      <c r="BE103" s="518"/>
      <c r="BF103" s="269"/>
      <c r="BG103" s="270"/>
      <c r="BH103" s="270"/>
      <c r="BI103" s="271"/>
    </row>
    <row r="104" spans="1:61" s="27" customFormat="1" ht="11.25" customHeight="1" x14ac:dyDescent="0.25">
      <c r="A104" s="229" t="s">
        <v>270</v>
      </c>
      <c r="B104" s="230"/>
      <c r="C104" s="228"/>
      <c r="D104" s="227" t="s">
        <v>138</v>
      </c>
      <c r="E104" s="228"/>
      <c r="F104" s="231" t="s">
        <v>162</v>
      </c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3"/>
      <c r="AB104" s="256">
        <v>2</v>
      </c>
      <c r="AC104" s="257"/>
      <c r="AD104" s="253">
        <v>60</v>
      </c>
      <c r="AE104" s="207"/>
      <c r="AF104" s="206">
        <v>26</v>
      </c>
      <c r="AG104" s="207"/>
      <c r="AH104" s="272">
        <v>18</v>
      </c>
      <c r="AI104" s="273"/>
      <c r="AJ104" s="272">
        <v>8</v>
      </c>
      <c r="AK104" s="273"/>
      <c r="AL104" s="261">
        <v>0</v>
      </c>
      <c r="AM104" s="262"/>
      <c r="AN104" s="272">
        <v>34</v>
      </c>
      <c r="AO104" s="276"/>
      <c r="AP104" s="344"/>
      <c r="AQ104" s="196"/>
      <c r="AR104" s="196"/>
      <c r="AS104" s="518"/>
      <c r="AT104" s="344"/>
      <c r="AU104" s="196"/>
      <c r="AV104" s="196"/>
      <c r="AW104" s="518"/>
      <c r="AX104" s="344"/>
      <c r="AY104" s="196"/>
      <c r="AZ104" s="196"/>
      <c r="BA104" s="518"/>
      <c r="BB104" s="344">
        <v>2</v>
      </c>
      <c r="BC104" s="196">
        <v>2</v>
      </c>
      <c r="BD104" s="196"/>
      <c r="BE104" s="518"/>
      <c r="BF104" s="266" t="s">
        <v>92</v>
      </c>
      <c r="BG104" s="267"/>
      <c r="BH104" s="267"/>
      <c r="BI104" s="268"/>
    </row>
    <row r="105" spans="1:61" s="27" customFormat="1" ht="11.25" customHeight="1" x14ac:dyDescent="0.25">
      <c r="A105" s="229" t="s">
        <v>270</v>
      </c>
      <c r="B105" s="230"/>
      <c r="C105" s="228"/>
      <c r="D105" s="226" t="s">
        <v>211</v>
      </c>
      <c r="E105" s="249"/>
      <c r="F105" s="250" t="s">
        <v>214</v>
      </c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2"/>
      <c r="AB105" s="248"/>
      <c r="AC105" s="258"/>
      <c r="AD105" s="254"/>
      <c r="AE105" s="255"/>
      <c r="AF105" s="183"/>
      <c r="AG105" s="255"/>
      <c r="AH105" s="274"/>
      <c r="AI105" s="275"/>
      <c r="AJ105" s="274"/>
      <c r="AK105" s="275"/>
      <c r="AL105" s="222"/>
      <c r="AM105" s="223"/>
      <c r="AN105" s="274"/>
      <c r="AO105" s="277"/>
      <c r="AP105" s="344"/>
      <c r="AQ105" s="196"/>
      <c r="AR105" s="196"/>
      <c r="AS105" s="518"/>
      <c r="AT105" s="344"/>
      <c r="AU105" s="196"/>
      <c r="AV105" s="196"/>
      <c r="AW105" s="518"/>
      <c r="AX105" s="344"/>
      <c r="AY105" s="196"/>
      <c r="AZ105" s="196"/>
      <c r="BA105" s="518"/>
      <c r="BB105" s="344"/>
      <c r="BC105" s="196"/>
      <c r="BD105" s="196"/>
      <c r="BE105" s="518"/>
      <c r="BF105" s="269"/>
      <c r="BG105" s="270"/>
      <c r="BH105" s="270"/>
      <c r="BI105" s="271"/>
    </row>
    <row r="106" spans="1:61" s="27" customFormat="1" ht="11.25" customHeight="1" x14ac:dyDescent="0.25">
      <c r="A106" s="229" t="s">
        <v>270</v>
      </c>
      <c r="B106" s="230"/>
      <c r="C106" s="228"/>
      <c r="D106" s="227" t="s">
        <v>127</v>
      </c>
      <c r="E106" s="228"/>
      <c r="F106" s="231" t="s">
        <v>206</v>
      </c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3"/>
      <c r="AB106" s="256">
        <v>2</v>
      </c>
      <c r="AC106" s="257"/>
      <c r="AD106" s="253">
        <v>60</v>
      </c>
      <c r="AE106" s="207"/>
      <c r="AF106" s="206">
        <v>30</v>
      </c>
      <c r="AG106" s="207"/>
      <c r="AH106" s="261">
        <v>20</v>
      </c>
      <c r="AI106" s="262"/>
      <c r="AJ106" s="261">
        <v>10</v>
      </c>
      <c r="AK106" s="262"/>
      <c r="AL106" s="261">
        <v>0</v>
      </c>
      <c r="AM106" s="262"/>
      <c r="AN106" s="261">
        <v>30</v>
      </c>
      <c r="AO106" s="256"/>
      <c r="AP106" s="344"/>
      <c r="AQ106" s="196"/>
      <c r="AR106" s="196"/>
      <c r="AS106" s="518"/>
      <c r="AT106" s="344"/>
      <c r="AU106" s="196"/>
      <c r="AV106" s="196"/>
      <c r="AW106" s="518"/>
      <c r="AX106" s="344"/>
      <c r="AY106" s="196"/>
      <c r="AZ106" s="196">
        <v>2</v>
      </c>
      <c r="BA106" s="518">
        <v>2</v>
      </c>
      <c r="BB106" s="344"/>
      <c r="BC106" s="196"/>
      <c r="BD106" s="196"/>
      <c r="BE106" s="518"/>
      <c r="BF106" s="266" t="s">
        <v>92</v>
      </c>
      <c r="BG106" s="267"/>
      <c r="BH106" s="267"/>
      <c r="BI106" s="268"/>
    </row>
    <row r="107" spans="1:61" s="27" customFormat="1" ht="11.25" customHeight="1" x14ac:dyDescent="0.25">
      <c r="A107" s="229" t="s">
        <v>270</v>
      </c>
      <c r="B107" s="230"/>
      <c r="C107" s="228"/>
      <c r="D107" s="227" t="s">
        <v>128</v>
      </c>
      <c r="E107" s="228"/>
      <c r="F107" s="250" t="s">
        <v>217</v>
      </c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2"/>
      <c r="AB107" s="248"/>
      <c r="AC107" s="258"/>
      <c r="AD107" s="254"/>
      <c r="AE107" s="255"/>
      <c r="AF107" s="183"/>
      <c r="AG107" s="255"/>
      <c r="AH107" s="222"/>
      <c r="AI107" s="223"/>
      <c r="AJ107" s="222"/>
      <c r="AK107" s="223"/>
      <c r="AL107" s="222"/>
      <c r="AM107" s="223"/>
      <c r="AN107" s="222"/>
      <c r="AO107" s="248"/>
      <c r="AP107" s="344"/>
      <c r="AQ107" s="196"/>
      <c r="AR107" s="196"/>
      <c r="AS107" s="518"/>
      <c r="AT107" s="344"/>
      <c r="AU107" s="196"/>
      <c r="AV107" s="196"/>
      <c r="AW107" s="518"/>
      <c r="AX107" s="344"/>
      <c r="AY107" s="196"/>
      <c r="AZ107" s="196"/>
      <c r="BA107" s="518"/>
      <c r="BB107" s="344"/>
      <c r="BC107" s="196"/>
      <c r="BD107" s="196"/>
      <c r="BE107" s="518"/>
      <c r="BF107" s="269"/>
      <c r="BG107" s="270"/>
      <c r="BH107" s="270"/>
      <c r="BI107" s="271"/>
    </row>
    <row r="108" spans="1:61" s="27" customFormat="1" ht="11.25" customHeight="1" x14ac:dyDescent="0.25">
      <c r="A108" s="229" t="s">
        <v>270</v>
      </c>
      <c r="B108" s="230"/>
      <c r="C108" s="228"/>
      <c r="D108" s="227" t="s">
        <v>266</v>
      </c>
      <c r="E108" s="228"/>
      <c r="F108" s="250" t="s">
        <v>159</v>
      </c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2"/>
      <c r="AB108" s="256">
        <v>2</v>
      </c>
      <c r="AC108" s="257"/>
      <c r="AD108" s="253">
        <f>AF108+AN108</f>
        <v>60</v>
      </c>
      <c r="AE108" s="207"/>
      <c r="AF108" s="206">
        <v>30</v>
      </c>
      <c r="AG108" s="207"/>
      <c r="AH108" s="261">
        <v>20</v>
      </c>
      <c r="AI108" s="262"/>
      <c r="AJ108" s="261">
        <v>10</v>
      </c>
      <c r="AK108" s="262"/>
      <c r="AL108" s="261">
        <v>0</v>
      </c>
      <c r="AM108" s="262"/>
      <c r="AN108" s="261">
        <v>30</v>
      </c>
      <c r="AO108" s="256"/>
      <c r="AP108" s="344"/>
      <c r="AQ108" s="196"/>
      <c r="AR108" s="196"/>
      <c r="AS108" s="518"/>
      <c r="AT108" s="344"/>
      <c r="AU108" s="196"/>
      <c r="AV108" s="196"/>
      <c r="AW108" s="518"/>
      <c r="AX108" s="344"/>
      <c r="AY108" s="196"/>
      <c r="AZ108" s="196">
        <v>2</v>
      </c>
      <c r="BA108" s="518">
        <v>2</v>
      </c>
      <c r="BB108" s="344"/>
      <c r="BC108" s="196"/>
      <c r="BD108" s="196"/>
      <c r="BE108" s="518"/>
      <c r="BF108" s="266" t="s">
        <v>92</v>
      </c>
      <c r="BG108" s="267"/>
      <c r="BH108" s="267"/>
      <c r="BI108" s="268"/>
    </row>
    <row r="109" spans="1:61" s="27" customFormat="1" ht="11.25" customHeight="1" thickBot="1" x14ac:dyDescent="0.3">
      <c r="A109" s="298" t="s">
        <v>270</v>
      </c>
      <c r="B109" s="299"/>
      <c r="C109" s="300"/>
      <c r="D109" s="295" t="s">
        <v>265</v>
      </c>
      <c r="E109" s="301"/>
      <c r="F109" s="302" t="s">
        <v>218</v>
      </c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4"/>
      <c r="AB109" s="247"/>
      <c r="AC109" s="364"/>
      <c r="AD109" s="365"/>
      <c r="AE109" s="208"/>
      <c r="AF109" s="182"/>
      <c r="AG109" s="208"/>
      <c r="AH109" s="296"/>
      <c r="AI109" s="297"/>
      <c r="AJ109" s="296"/>
      <c r="AK109" s="297"/>
      <c r="AL109" s="296"/>
      <c r="AM109" s="297"/>
      <c r="AN109" s="296"/>
      <c r="AO109" s="247"/>
      <c r="AP109" s="342"/>
      <c r="AQ109" s="343"/>
      <c r="AR109" s="343"/>
      <c r="AS109" s="519"/>
      <c r="AT109" s="342"/>
      <c r="AU109" s="343"/>
      <c r="AV109" s="343"/>
      <c r="AW109" s="519"/>
      <c r="AX109" s="342"/>
      <c r="AY109" s="343"/>
      <c r="AZ109" s="343"/>
      <c r="BA109" s="519"/>
      <c r="BB109" s="342"/>
      <c r="BC109" s="343"/>
      <c r="BD109" s="343"/>
      <c r="BE109" s="519"/>
      <c r="BF109" s="288"/>
      <c r="BG109" s="289"/>
      <c r="BH109" s="289"/>
      <c r="BI109" s="290"/>
    </row>
    <row r="110" spans="1:61" s="27" customFormat="1" ht="22.5" customHeight="1" thickBot="1" x14ac:dyDescent="0.3">
      <c r="A110" s="326" t="s">
        <v>97</v>
      </c>
      <c r="B110" s="327"/>
      <c r="C110" s="327"/>
      <c r="D110" s="327"/>
      <c r="E110" s="327"/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7"/>
      <c r="V110" s="327"/>
      <c r="W110" s="327"/>
      <c r="X110" s="327"/>
      <c r="Y110" s="327"/>
      <c r="Z110" s="327"/>
      <c r="AA110" s="328"/>
      <c r="AB110" s="323">
        <f>SUM(AB114:AC117,AB111:AC112)</f>
        <v>34</v>
      </c>
      <c r="AC110" s="324"/>
      <c r="AD110" s="325">
        <f t="shared" ref="AD110" si="51">SUM(AD114:AE117,AD111:AE112)</f>
        <v>1020</v>
      </c>
      <c r="AE110" s="324"/>
      <c r="AF110" s="325">
        <f t="shared" ref="AF110" si="52">SUM(AF114:AG117,AF111:AG112)</f>
        <v>0</v>
      </c>
      <c r="AG110" s="324"/>
      <c r="AH110" s="325">
        <f t="shared" ref="AH110" si="53">SUM(AH114:AI117,AH111:AI112)</f>
        <v>0</v>
      </c>
      <c r="AI110" s="324"/>
      <c r="AJ110" s="325">
        <f t="shared" ref="AJ110" si="54">SUM(AJ114:AK117,AJ111:AK112)</f>
        <v>0</v>
      </c>
      <c r="AK110" s="324"/>
      <c r="AL110" s="325">
        <f t="shared" ref="AL110" si="55">SUM(AL114:AM117,AL111:AM112)</f>
        <v>0</v>
      </c>
      <c r="AM110" s="324"/>
      <c r="AN110" s="325">
        <f t="shared" ref="AN110" si="56">SUM(AN114:AO117,AN111:AO112)</f>
        <v>1020</v>
      </c>
      <c r="AO110" s="324"/>
      <c r="AP110" s="173">
        <v>0</v>
      </c>
      <c r="AQ110" s="174">
        <v>0</v>
      </c>
      <c r="AR110" s="174">
        <v>0</v>
      </c>
      <c r="AS110" s="175">
        <v>0</v>
      </c>
      <c r="AT110" s="173">
        <v>0</v>
      </c>
      <c r="AU110" s="174">
        <v>0</v>
      </c>
      <c r="AV110" s="174">
        <v>0</v>
      </c>
      <c r="AW110" s="175">
        <v>0</v>
      </c>
      <c r="AX110" s="173">
        <v>2</v>
      </c>
      <c r="AY110" s="174">
        <v>0</v>
      </c>
      <c r="AZ110" s="174">
        <v>2</v>
      </c>
      <c r="BA110" s="175">
        <v>0</v>
      </c>
      <c r="BB110" s="173">
        <v>2</v>
      </c>
      <c r="BC110" s="174">
        <v>0</v>
      </c>
      <c r="BD110" s="174">
        <v>28</v>
      </c>
      <c r="BE110" s="176">
        <v>0</v>
      </c>
      <c r="BF110" s="357"/>
      <c r="BG110" s="358"/>
      <c r="BH110" s="358"/>
      <c r="BI110" s="359"/>
    </row>
    <row r="111" spans="1:61" ht="15.75" customHeight="1" x14ac:dyDescent="0.25">
      <c r="A111" s="329" t="s">
        <v>270</v>
      </c>
      <c r="B111" s="330"/>
      <c r="C111" s="331"/>
      <c r="D111" s="291" t="s">
        <v>216</v>
      </c>
      <c r="E111" s="332"/>
      <c r="F111" s="333" t="s">
        <v>257</v>
      </c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  <c r="AA111" s="335"/>
      <c r="AB111" s="248">
        <v>2</v>
      </c>
      <c r="AC111" s="258"/>
      <c r="AD111" s="254">
        <v>60</v>
      </c>
      <c r="AE111" s="255"/>
      <c r="AF111" s="183">
        <v>0</v>
      </c>
      <c r="AG111" s="255"/>
      <c r="AH111" s="183">
        <v>0</v>
      </c>
      <c r="AI111" s="255"/>
      <c r="AJ111" s="183">
        <v>0</v>
      </c>
      <c r="AK111" s="255"/>
      <c r="AL111" s="183">
        <v>0</v>
      </c>
      <c r="AM111" s="255"/>
      <c r="AN111" s="183">
        <v>60</v>
      </c>
      <c r="AO111" s="363"/>
      <c r="AP111" s="123"/>
      <c r="AQ111" s="124"/>
      <c r="AR111" s="124"/>
      <c r="AS111" s="125"/>
      <c r="AT111" s="123"/>
      <c r="AU111" s="124"/>
      <c r="AV111" s="126"/>
      <c r="AW111" s="125"/>
      <c r="AX111" s="123">
        <v>2</v>
      </c>
      <c r="AY111" s="124"/>
      <c r="AZ111" s="124"/>
      <c r="BA111" s="125"/>
      <c r="BB111" s="123"/>
      <c r="BC111" s="124"/>
      <c r="BD111" s="124"/>
      <c r="BE111" s="107"/>
      <c r="BF111" s="360" t="s">
        <v>17</v>
      </c>
      <c r="BG111" s="361"/>
      <c r="BH111" s="361"/>
      <c r="BI111" s="362"/>
    </row>
    <row r="112" spans="1:61" s="27" customFormat="1" ht="26.25" customHeight="1" x14ac:dyDescent="0.25">
      <c r="A112" s="229" t="s">
        <v>270</v>
      </c>
      <c r="B112" s="230"/>
      <c r="C112" s="228"/>
      <c r="D112" s="226" t="s">
        <v>282</v>
      </c>
      <c r="E112" s="249"/>
      <c r="F112" s="351" t="s">
        <v>236</v>
      </c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2"/>
      <c r="Z112" s="352"/>
      <c r="AA112" s="353"/>
      <c r="AB112" s="239">
        <v>2</v>
      </c>
      <c r="AC112" s="308"/>
      <c r="AD112" s="314">
        <v>60</v>
      </c>
      <c r="AE112" s="249"/>
      <c r="AF112" s="226">
        <v>0</v>
      </c>
      <c r="AG112" s="249"/>
      <c r="AH112" s="226">
        <v>0</v>
      </c>
      <c r="AI112" s="249"/>
      <c r="AJ112" s="226">
        <v>0</v>
      </c>
      <c r="AK112" s="249"/>
      <c r="AL112" s="226">
        <v>0</v>
      </c>
      <c r="AM112" s="249"/>
      <c r="AN112" s="226">
        <v>60</v>
      </c>
      <c r="AO112" s="213"/>
      <c r="AP112" s="110"/>
      <c r="AQ112" s="92"/>
      <c r="AR112" s="92"/>
      <c r="AS112" s="109"/>
      <c r="AT112" s="110"/>
      <c r="AU112" s="92"/>
      <c r="AV112" s="92"/>
      <c r="AW112" s="109"/>
      <c r="AX112" s="110"/>
      <c r="AY112" s="92"/>
      <c r="AZ112" s="92">
        <v>2</v>
      </c>
      <c r="BA112" s="109"/>
      <c r="BB112" s="110"/>
      <c r="BC112" s="92"/>
      <c r="BD112" s="92"/>
      <c r="BE112" s="96"/>
      <c r="BF112" s="354" t="s">
        <v>17</v>
      </c>
      <c r="BG112" s="355"/>
      <c r="BH112" s="355"/>
      <c r="BI112" s="356"/>
    </row>
    <row r="113" spans="1:61" s="27" customFormat="1" ht="12" customHeight="1" x14ac:dyDescent="0.25">
      <c r="A113" s="171"/>
      <c r="B113" s="101"/>
      <c r="C113" s="102"/>
      <c r="D113" s="103"/>
      <c r="E113" s="90"/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72"/>
      <c r="AB113" s="170"/>
      <c r="AC113" s="106"/>
      <c r="AD113" s="127"/>
      <c r="AE113" s="90"/>
      <c r="AF113" s="103"/>
      <c r="AG113" s="90"/>
      <c r="AH113" s="103"/>
      <c r="AI113" s="90"/>
      <c r="AJ113" s="103"/>
      <c r="AK113" s="90"/>
      <c r="AL113" s="103"/>
      <c r="AM113" s="90"/>
      <c r="AN113" s="103"/>
      <c r="AO113" s="128"/>
      <c r="AP113" s="129"/>
      <c r="AQ113" s="130"/>
      <c r="AR113" s="130"/>
      <c r="AS113" s="131"/>
      <c r="AT113" s="129"/>
      <c r="AU113" s="130"/>
      <c r="AV113" s="130"/>
      <c r="AW113" s="131"/>
      <c r="AX113" s="129"/>
      <c r="AY113" s="130"/>
      <c r="AZ113" s="130"/>
      <c r="BA113" s="131"/>
      <c r="BB113" s="129"/>
      <c r="BC113" s="130"/>
      <c r="BD113" s="130"/>
      <c r="BE113" s="81"/>
      <c r="BF113" s="339"/>
      <c r="BG113" s="340"/>
      <c r="BH113" s="340"/>
      <c r="BI113" s="341"/>
    </row>
    <row r="114" spans="1:61" s="27" customFormat="1" ht="12" customHeight="1" x14ac:dyDescent="0.25">
      <c r="A114" s="344"/>
      <c r="B114" s="196"/>
      <c r="C114" s="196"/>
      <c r="D114" s="196"/>
      <c r="E114" s="196"/>
      <c r="F114" s="345" t="s">
        <v>209</v>
      </c>
      <c r="G114" s="345"/>
      <c r="H114" s="345"/>
      <c r="I114" s="345"/>
      <c r="J114" s="345"/>
      <c r="K114" s="345"/>
      <c r="L114" s="345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45"/>
      <c r="X114" s="345"/>
      <c r="Y114" s="345"/>
      <c r="Z114" s="345"/>
      <c r="AA114" s="346"/>
      <c r="AB114" s="239">
        <v>2</v>
      </c>
      <c r="AC114" s="308"/>
      <c r="AD114" s="215">
        <v>60</v>
      </c>
      <c r="AE114" s="187"/>
      <c r="AF114" s="226">
        <v>0</v>
      </c>
      <c r="AG114" s="249"/>
      <c r="AH114" s="226">
        <v>0</v>
      </c>
      <c r="AI114" s="249"/>
      <c r="AJ114" s="226">
        <v>0</v>
      </c>
      <c r="AK114" s="249"/>
      <c r="AL114" s="226">
        <v>0</v>
      </c>
      <c r="AM114" s="249"/>
      <c r="AN114" s="226">
        <v>60</v>
      </c>
      <c r="AO114" s="213"/>
      <c r="AP114" s="110"/>
      <c r="AQ114" s="92"/>
      <c r="AR114" s="92"/>
      <c r="AS114" s="109"/>
      <c r="AT114" s="110"/>
      <c r="AU114" s="92"/>
      <c r="AV114" s="92"/>
      <c r="AW114" s="109"/>
      <c r="AX114" s="110"/>
      <c r="AY114" s="92"/>
      <c r="AZ114" s="92"/>
      <c r="BA114" s="109"/>
      <c r="BB114" s="110">
        <v>2</v>
      </c>
      <c r="BC114" s="92"/>
      <c r="BD114" s="92"/>
      <c r="BE114" s="96"/>
      <c r="BF114" s="354" t="s">
        <v>15</v>
      </c>
      <c r="BG114" s="355"/>
      <c r="BH114" s="355"/>
      <c r="BI114" s="356"/>
    </row>
    <row r="115" spans="1:61" s="27" customFormat="1" ht="12" customHeight="1" x14ac:dyDescent="0.25">
      <c r="A115" s="344"/>
      <c r="B115" s="196"/>
      <c r="C115" s="196"/>
      <c r="D115" s="196"/>
      <c r="E115" s="196"/>
      <c r="F115" s="345" t="s">
        <v>259</v>
      </c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6"/>
      <c r="AB115" s="239">
        <v>4</v>
      </c>
      <c r="AC115" s="308"/>
      <c r="AD115" s="215">
        <v>120</v>
      </c>
      <c r="AE115" s="187"/>
      <c r="AF115" s="226">
        <v>0</v>
      </c>
      <c r="AG115" s="249"/>
      <c r="AH115" s="226">
        <v>0</v>
      </c>
      <c r="AI115" s="249"/>
      <c r="AJ115" s="226">
        <v>0</v>
      </c>
      <c r="AK115" s="249"/>
      <c r="AL115" s="226">
        <v>0</v>
      </c>
      <c r="AM115" s="249"/>
      <c r="AN115" s="226">
        <v>120</v>
      </c>
      <c r="AO115" s="213"/>
      <c r="AP115" s="110"/>
      <c r="AQ115" s="92"/>
      <c r="AR115" s="92"/>
      <c r="AS115" s="109"/>
      <c r="AT115" s="110"/>
      <c r="AU115" s="92"/>
      <c r="AV115" s="92"/>
      <c r="AW115" s="109"/>
      <c r="AX115" s="86"/>
      <c r="AY115" s="132"/>
      <c r="AZ115" s="82"/>
      <c r="BA115" s="84"/>
      <c r="BB115" s="86"/>
      <c r="BC115" s="82"/>
      <c r="BD115" s="133">
        <v>4</v>
      </c>
      <c r="BE115" s="80"/>
      <c r="BF115" s="354" t="s">
        <v>258</v>
      </c>
      <c r="BG115" s="355"/>
      <c r="BH115" s="355"/>
      <c r="BI115" s="356"/>
    </row>
    <row r="116" spans="1:61" s="29" customFormat="1" ht="10.5" customHeight="1" x14ac:dyDescent="0.2">
      <c r="A116" s="344"/>
      <c r="B116" s="196"/>
      <c r="C116" s="196"/>
      <c r="D116" s="196"/>
      <c r="E116" s="196"/>
      <c r="F116" s="345" t="s">
        <v>260</v>
      </c>
      <c r="G116" s="345"/>
      <c r="H116" s="345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  <c r="X116" s="345"/>
      <c r="Y116" s="345"/>
      <c r="Z116" s="345"/>
      <c r="AA116" s="346"/>
      <c r="AB116" s="239">
        <v>4</v>
      </c>
      <c r="AC116" s="308"/>
      <c r="AD116" s="215">
        <v>120</v>
      </c>
      <c r="AE116" s="187"/>
      <c r="AF116" s="226">
        <v>0</v>
      </c>
      <c r="AG116" s="249"/>
      <c r="AH116" s="226">
        <v>0</v>
      </c>
      <c r="AI116" s="249"/>
      <c r="AJ116" s="226">
        <v>0</v>
      </c>
      <c r="AK116" s="249"/>
      <c r="AL116" s="226">
        <v>0</v>
      </c>
      <c r="AM116" s="249"/>
      <c r="AN116" s="226">
        <v>120</v>
      </c>
      <c r="AO116" s="213"/>
      <c r="AP116" s="110"/>
      <c r="AQ116" s="88"/>
      <c r="AR116" s="88"/>
      <c r="AS116" s="112"/>
      <c r="AT116" s="110"/>
      <c r="AU116" s="88"/>
      <c r="AV116" s="88"/>
      <c r="AW116" s="112"/>
      <c r="AX116" s="110"/>
      <c r="AY116" s="116"/>
      <c r="AZ116" s="116"/>
      <c r="BA116" s="117"/>
      <c r="BB116" s="119"/>
      <c r="BC116" s="116"/>
      <c r="BD116" s="134">
        <v>4</v>
      </c>
      <c r="BE116" s="77"/>
      <c r="BF116" s="354" t="s">
        <v>258</v>
      </c>
      <c r="BG116" s="355"/>
      <c r="BH116" s="355"/>
      <c r="BI116" s="356"/>
    </row>
    <row r="117" spans="1:61" ht="12" customHeight="1" thickBot="1" x14ac:dyDescent="0.3">
      <c r="A117" s="342"/>
      <c r="B117" s="343"/>
      <c r="C117" s="343"/>
      <c r="D117" s="343"/>
      <c r="E117" s="343"/>
      <c r="F117" s="347" t="s">
        <v>279</v>
      </c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47"/>
      <c r="X117" s="347"/>
      <c r="Y117" s="347"/>
      <c r="Z117" s="347"/>
      <c r="AA117" s="348"/>
      <c r="AB117" s="349">
        <v>20</v>
      </c>
      <c r="AC117" s="350"/>
      <c r="AD117" s="199">
        <v>600</v>
      </c>
      <c r="AE117" s="204"/>
      <c r="AF117" s="206">
        <v>0</v>
      </c>
      <c r="AG117" s="207"/>
      <c r="AH117" s="206">
        <v>0</v>
      </c>
      <c r="AI117" s="207"/>
      <c r="AJ117" s="206">
        <v>0</v>
      </c>
      <c r="AK117" s="207"/>
      <c r="AL117" s="206">
        <v>0</v>
      </c>
      <c r="AM117" s="207"/>
      <c r="AN117" s="206">
        <v>600</v>
      </c>
      <c r="AO117" s="209"/>
      <c r="AP117" s="111"/>
      <c r="AQ117" s="135"/>
      <c r="AR117" s="135"/>
      <c r="AS117" s="136"/>
      <c r="AT117" s="137"/>
      <c r="AU117" s="135"/>
      <c r="AV117" s="135"/>
      <c r="AW117" s="136"/>
      <c r="AX117" s="111"/>
      <c r="AY117" s="138"/>
      <c r="AZ117" s="138"/>
      <c r="BA117" s="139"/>
      <c r="BB117" s="140"/>
      <c r="BC117" s="138"/>
      <c r="BD117" s="141">
        <v>20</v>
      </c>
      <c r="BE117" s="108"/>
      <c r="BF117" s="520" t="s">
        <v>17</v>
      </c>
      <c r="BG117" s="521"/>
      <c r="BH117" s="521"/>
      <c r="BI117" s="522"/>
    </row>
    <row r="118" spans="1:61" ht="18" customHeight="1" thickBot="1" x14ac:dyDescent="0.3">
      <c r="A118" s="320" t="s">
        <v>100</v>
      </c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  <c r="Z118" s="321"/>
      <c r="AA118" s="322"/>
      <c r="AB118" s="323">
        <f>SUM(AB27:AC38,AB40:AC49,AB52:AC96, AB98:AC109, AB111:AC112, AB114:AC117)</f>
        <v>240</v>
      </c>
      <c r="AC118" s="324"/>
      <c r="AD118" s="325">
        <f>SUM(AD27:AE38,AD40:AE49,AD52:AE96, AD98:AE109, AD111:AE112, AD114:AE117)</f>
        <v>7200</v>
      </c>
      <c r="AE118" s="324"/>
      <c r="AF118" s="325">
        <f>SUM(AF27:AG38,AF40:AG49,AF52:AG96, AF98:AG109, AF111:AG112, AF114:AG117)</f>
        <v>3016</v>
      </c>
      <c r="AG118" s="324"/>
      <c r="AH118" s="325">
        <f>SUM(AH27:AI38,AH40:AI49,AH52:AI96, AH98:AI109, AH111:AI112, AH114:AI117)</f>
        <v>1018</v>
      </c>
      <c r="AI118" s="324"/>
      <c r="AJ118" s="325">
        <f>SUM(AJ27:AK38,AJ40:AK49,AJ52:AK96, AJ98:AK109, AJ111:AK112, AJ114:AK117)</f>
        <v>1978</v>
      </c>
      <c r="AK118" s="324"/>
      <c r="AL118" s="325">
        <f>SUM(AL27:AM38,AL40:AM49,AL52:AM96, AL98:AM109, AL111:AM112, AL114:AM117)</f>
        <v>0</v>
      </c>
      <c r="AM118" s="324"/>
      <c r="AN118" s="325">
        <f>SUM(AN27:AO38,AN40:AO49,AN52:AO96, AN98:AO109, AN111:AO112, AN114:AO117)</f>
        <v>4184</v>
      </c>
      <c r="AO118" s="324"/>
      <c r="AP118" s="155">
        <f t="shared" ref="AP118:BE118" si="57">SUM(AP111:AP112,AP114:AP117,AP98:AP109,AP52:AP96,AP40:AP49,AP27:AP38)</f>
        <v>30</v>
      </c>
      <c r="AQ118" s="168">
        <f t="shared" si="57"/>
        <v>30</v>
      </c>
      <c r="AR118" s="168">
        <f t="shared" si="57"/>
        <v>30</v>
      </c>
      <c r="AS118" s="167">
        <f t="shared" si="57"/>
        <v>30</v>
      </c>
      <c r="AT118" s="155">
        <f t="shared" si="57"/>
        <v>30</v>
      </c>
      <c r="AU118" s="168">
        <f t="shared" si="57"/>
        <v>30</v>
      </c>
      <c r="AV118" s="168">
        <f t="shared" si="57"/>
        <v>30</v>
      </c>
      <c r="AW118" s="167">
        <f t="shared" si="57"/>
        <v>30</v>
      </c>
      <c r="AX118" s="155">
        <f t="shared" si="57"/>
        <v>30</v>
      </c>
      <c r="AY118" s="168">
        <f t="shared" si="57"/>
        <v>28</v>
      </c>
      <c r="AZ118" s="168">
        <f t="shared" si="57"/>
        <v>30</v>
      </c>
      <c r="BA118" s="167">
        <f t="shared" si="57"/>
        <v>28</v>
      </c>
      <c r="BB118" s="155">
        <f t="shared" si="57"/>
        <v>32</v>
      </c>
      <c r="BC118" s="168">
        <f t="shared" si="57"/>
        <v>28</v>
      </c>
      <c r="BD118" s="168">
        <f t="shared" si="57"/>
        <v>28</v>
      </c>
      <c r="BE118" s="167">
        <f t="shared" si="57"/>
        <v>0</v>
      </c>
      <c r="BF118" s="515"/>
      <c r="BG118" s="516"/>
      <c r="BH118" s="516"/>
      <c r="BI118" s="517"/>
    </row>
    <row r="119" spans="1:61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1"/>
      <c r="AC119" s="31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37"/>
    </row>
    <row r="120" spans="1:61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5"/>
      <c r="AC120" s="35"/>
      <c r="AD120" s="36"/>
      <c r="AE120" s="36"/>
      <c r="AF120" s="36"/>
      <c r="AG120" s="36"/>
      <c r="AH120" s="36"/>
      <c r="AI120" s="36"/>
      <c r="AJ120" s="36"/>
      <c r="AK120" s="36"/>
      <c r="AL120" s="32"/>
      <c r="AM120" s="32"/>
      <c r="AN120" s="32"/>
      <c r="AO120" s="32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37"/>
    </row>
    <row r="121" spans="1:61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8"/>
      <c r="AB121" s="39"/>
      <c r="AC121" s="39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BI121" s="41"/>
    </row>
    <row r="122" spans="1:61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9"/>
      <c r="AC122" s="39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</row>
    <row r="123" spans="1:61" ht="15" customHeight="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9"/>
      <c r="AC123" s="39"/>
      <c r="AD123" s="40"/>
      <c r="AE123" s="40"/>
      <c r="AF123" s="40"/>
      <c r="AG123" s="40"/>
      <c r="AH123" s="40"/>
      <c r="AI123" s="40"/>
      <c r="AJ123" s="40"/>
      <c r="AK123" s="40"/>
    </row>
    <row r="124" spans="1:6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9"/>
      <c r="AC124" s="39"/>
      <c r="AD124" s="40"/>
      <c r="AE124" s="40"/>
      <c r="AF124" s="40"/>
      <c r="AG124" s="40"/>
      <c r="AH124" s="40"/>
      <c r="AI124" s="40"/>
      <c r="AJ124" s="40"/>
      <c r="AK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37"/>
    </row>
    <row r="125" spans="1:6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9"/>
      <c r="AC125" s="39"/>
      <c r="AD125" s="40"/>
      <c r="AE125" s="40"/>
      <c r="AF125" s="40"/>
      <c r="AG125" s="40"/>
      <c r="AH125" s="40"/>
      <c r="AI125" s="40"/>
      <c r="AJ125" s="40"/>
      <c r="AK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37"/>
    </row>
    <row r="126" spans="1:6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9"/>
      <c r="AC126" s="39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37"/>
    </row>
    <row r="127" spans="1:6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9"/>
      <c r="AC127" s="39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37"/>
    </row>
    <row r="128" spans="1:6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9"/>
      <c r="AC128" s="39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1"/>
    </row>
    <row r="129" spans="1:58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9"/>
      <c r="AC129" s="39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1"/>
    </row>
    <row r="130" spans="1:58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</row>
    <row r="131" spans="1:58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2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</row>
    <row r="132" spans="1:58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9"/>
      <c r="AC132" s="39"/>
      <c r="AD132" s="40"/>
      <c r="AE132" s="40"/>
      <c r="AF132" s="40"/>
      <c r="AG132" s="40"/>
      <c r="AH132" s="40"/>
      <c r="AI132" s="40"/>
    </row>
    <row r="133" spans="1:58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9"/>
      <c r="AC133" s="39"/>
      <c r="AD133" s="40"/>
      <c r="AE133" s="40"/>
      <c r="AF133" s="40"/>
      <c r="AG133" s="40"/>
      <c r="AH133" s="40"/>
      <c r="AI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37"/>
    </row>
    <row r="134" spans="1:58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9"/>
      <c r="AC134" s="39"/>
      <c r="AD134" s="40"/>
      <c r="AE134" s="40"/>
      <c r="AF134" s="40"/>
      <c r="AG134" s="40"/>
      <c r="AH134" s="40"/>
      <c r="AI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37"/>
    </row>
    <row r="135" spans="1:58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9"/>
      <c r="AC135" s="39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37"/>
    </row>
    <row r="136" spans="1:58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37"/>
    </row>
    <row r="137" spans="1:58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37"/>
    </row>
    <row r="138" spans="1:58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37"/>
    </row>
    <row r="139" spans="1:58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37"/>
    </row>
    <row r="140" spans="1:58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37"/>
    </row>
    <row r="141" spans="1:58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37"/>
    </row>
    <row r="142" spans="1:58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9"/>
      <c r="AC142" s="39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37"/>
    </row>
    <row r="143" spans="1:58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9"/>
      <c r="AC143" s="39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37"/>
    </row>
    <row r="144" spans="1:58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9"/>
      <c r="AC144" s="39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</row>
    <row r="145" spans="1:58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9"/>
      <c r="AC145" s="39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</row>
    <row r="146" spans="1:58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"/>
    </row>
    <row r="147" spans="1:58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"/>
    </row>
    <row r="148" spans="1:58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41"/>
    </row>
    <row r="149" spans="1:58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41"/>
    </row>
    <row r="150" spans="1:58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41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37"/>
    </row>
    <row r="151" spans="1:58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37"/>
    </row>
    <row r="152" spans="1:58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9"/>
      <c r="AC152" s="39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37"/>
    </row>
    <row r="153" spans="1:58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9"/>
      <c r="AC153" s="39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37"/>
    </row>
    <row r="154" spans="1:58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9"/>
      <c r="AC154" s="39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</row>
    <row r="155" spans="1:58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9"/>
      <c r="AC155" s="39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37"/>
    </row>
    <row r="156" spans="1:58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41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37"/>
    </row>
    <row r="157" spans="1:58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9"/>
      <c r="AC157" s="39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37"/>
    </row>
    <row r="158" spans="1:58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9"/>
      <c r="AC158" s="39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37"/>
    </row>
    <row r="159" spans="1:58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9"/>
      <c r="AC159" s="39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37"/>
    </row>
    <row r="160" spans="1:58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9"/>
      <c r="AC160" s="39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37"/>
    </row>
    <row r="161" spans="1:58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9"/>
      <c r="AC161" s="39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37"/>
    </row>
    <row r="162" spans="1:58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9"/>
      <c r="AC162" s="39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37"/>
    </row>
    <row r="163" spans="1:58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9"/>
      <c r="AC163" s="39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37"/>
    </row>
    <row r="164" spans="1:58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9"/>
      <c r="AC164" s="39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37"/>
    </row>
    <row r="165" spans="1:58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9"/>
      <c r="AC165" s="39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37"/>
    </row>
    <row r="166" spans="1:58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9"/>
      <c r="AC166" s="39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37"/>
    </row>
    <row r="167" spans="1:58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9"/>
      <c r="AC167" s="39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37"/>
    </row>
    <row r="168" spans="1:58" x14ac:dyDescent="0.2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9"/>
      <c r="AC168" s="39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37"/>
    </row>
    <row r="169" spans="1:58" x14ac:dyDescent="0.2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9"/>
      <c r="AC169" s="39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37"/>
    </row>
    <row r="170" spans="1:58" x14ac:dyDescent="0.2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9"/>
      <c r="AC170" s="39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37"/>
    </row>
    <row r="171" spans="1:58" x14ac:dyDescent="0.2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9"/>
      <c r="AC171" s="39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37"/>
    </row>
    <row r="172" spans="1:58" x14ac:dyDescent="0.2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9"/>
      <c r="AC172" s="39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37"/>
    </row>
    <row r="173" spans="1:58" x14ac:dyDescent="0.2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9"/>
      <c r="AC173" s="39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37"/>
    </row>
    <row r="174" spans="1:58" x14ac:dyDescent="0.2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9"/>
      <c r="AC174" s="39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37"/>
    </row>
    <row r="175" spans="1:58" x14ac:dyDescent="0.2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9"/>
      <c r="AC175" s="39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1"/>
    </row>
    <row r="176" spans="1:58" x14ac:dyDescent="0.2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9"/>
      <c r="AC176" s="39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</row>
    <row r="177" spans="1:41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2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</row>
  </sheetData>
  <mergeCells count="1099">
    <mergeCell ref="BD98:BD99"/>
    <mergeCell ref="BE98:BE99"/>
    <mergeCell ref="A97:AA97"/>
    <mergeCell ref="AB97:AC97"/>
    <mergeCell ref="AD97:AE97"/>
    <mergeCell ref="AF97:AG97"/>
    <mergeCell ref="AH97:AI97"/>
    <mergeCell ref="AJ97:AK97"/>
    <mergeCell ref="AL97:AM97"/>
    <mergeCell ref="AN97:AO97"/>
    <mergeCell ref="AP100:AP101"/>
    <mergeCell ref="AQ100:AQ101"/>
    <mergeCell ref="AR100:AR101"/>
    <mergeCell ref="AS100:AS101"/>
    <mergeCell ref="AT100:AT101"/>
    <mergeCell ref="AU100:AU101"/>
    <mergeCell ref="AV100:AV101"/>
    <mergeCell ref="AW100:AW101"/>
    <mergeCell ref="AP98:AP99"/>
    <mergeCell ref="AQ98:AQ99"/>
    <mergeCell ref="AR98:AR99"/>
    <mergeCell ref="AS98:AS99"/>
    <mergeCell ref="AT98:AT99"/>
    <mergeCell ref="AU98:AU99"/>
    <mergeCell ref="AV98:AV99"/>
    <mergeCell ref="AZ100:AZ101"/>
    <mergeCell ref="BC100:BC101"/>
    <mergeCell ref="BD100:BD101"/>
    <mergeCell ref="BE100:BE101"/>
    <mergeCell ref="BC108:BC109"/>
    <mergeCell ref="BD108:BD109"/>
    <mergeCell ref="BE108:BE109"/>
    <mergeCell ref="AU104:AU105"/>
    <mergeCell ref="AV104:AV105"/>
    <mergeCell ref="AW104:AW105"/>
    <mergeCell ref="AX104:AX105"/>
    <mergeCell ref="AY104:AY105"/>
    <mergeCell ref="AZ104:AZ105"/>
    <mergeCell ref="BA104:BA105"/>
    <mergeCell ref="BD104:BD105"/>
    <mergeCell ref="BE104:BE105"/>
    <mergeCell ref="AX106:AX107"/>
    <mergeCell ref="AY106:AY107"/>
    <mergeCell ref="BB106:BB107"/>
    <mergeCell ref="BC106:BC107"/>
    <mergeCell ref="BD106:BD107"/>
    <mergeCell ref="BE106:BE107"/>
    <mergeCell ref="AX108:AX109"/>
    <mergeCell ref="AY108:AY109"/>
    <mergeCell ref="BB108:BB109"/>
    <mergeCell ref="AU108:AU109"/>
    <mergeCell ref="AV108:AV109"/>
    <mergeCell ref="AW108:AW109"/>
    <mergeCell ref="AT102:AT103"/>
    <mergeCell ref="AU102:AU103"/>
    <mergeCell ref="AV102:AV103"/>
    <mergeCell ref="AW102:AW103"/>
    <mergeCell ref="AF28:AG28"/>
    <mergeCell ref="AH28:AI28"/>
    <mergeCell ref="AJ28:AK28"/>
    <mergeCell ref="AL28:AM28"/>
    <mergeCell ref="AN28:AO28"/>
    <mergeCell ref="AF30:AG30"/>
    <mergeCell ref="AH30:AI30"/>
    <mergeCell ref="AJ30:AK30"/>
    <mergeCell ref="AL30:AM30"/>
    <mergeCell ref="AN30:AO30"/>
    <mergeCell ref="AF32:AG32"/>
    <mergeCell ref="T4:AW4"/>
    <mergeCell ref="V6:AS6"/>
    <mergeCell ref="AN110:AO110"/>
    <mergeCell ref="AL102:AM103"/>
    <mergeCell ref="AN102:AO103"/>
    <mergeCell ref="AN87:AO87"/>
    <mergeCell ref="AD88:AE88"/>
    <mergeCell ref="AF88:AG88"/>
    <mergeCell ref="AH88:AI88"/>
    <mergeCell ref="AJ88:AK88"/>
    <mergeCell ref="F87:AA87"/>
    <mergeCell ref="AD61:AE61"/>
    <mergeCell ref="AB61:AC61"/>
    <mergeCell ref="F61:AA61"/>
    <mergeCell ref="AP22:BE22"/>
    <mergeCell ref="AN24:AO24"/>
    <mergeCell ref="AS20:AT20"/>
    <mergeCell ref="J20:K20"/>
    <mergeCell ref="AK11:AN11"/>
    <mergeCell ref="U20:V20"/>
    <mergeCell ref="AP102:AP103"/>
    <mergeCell ref="AQ102:AQ103"/>
    <mergeCell ref="AR102:AR103"/>
    <mergeCell ref="AS102:AS103"/>
    <mergeCell ref="AP104:AP105"/>
    <mergeCell ref="AQ104:AQ105"/>
    <mergeCell ref="AR104:AR105"/>
    <mergeCell ref="AS104:AS105"/>
    <mergeCell ref="AP106:AP107"/>
    <mergeCell ref="AQ106:AQ107"/>
    <mergeCell ref="AR106:AR107"/>
    <mergeCell ref="AS106:AS107"/>
    <mergeCell ref="AN89:AO89"/>
    <mergeCell ref="A89:C89"/>
    <mergeCell ref="D96:E96"/>
    <mergeCell ref="AB96:AC96"/>
    <mergeCell ref="AD96:AE96"/>
    <mergeCell ref="F93:AA93"/>
    <mergeCell ref="AB93:AC93"/>
    <mergeCell ref="AB94:AC94"/>
    <mergeCell ref="AD93:AE93"/>
    <mergeCell ref="AF93:AG93"/>
    <mergeCell ref="AH93:AI93"/>
    <mergeCell ref="AN93:AO93"/>
    <mergeCell ref="AD94:AE94"/>
    <mergeCell ref="BA100:BA101"/>
    <mergeCell ref="BB100:BB101"/>
    <mergeCell ref="AZ102:AZ103"/>
    <mergeCell ref="BA102:BA103"/>
    <mergeCell ref="BB102:BB103"/>
    <mergeCell ref="AX98:AX99"/>
    <mergeCell ref="AY98:AY99"/>
    <mergeCell ref="AZ98:AZ99"/>
    <mergeCell ref="BA98:BA99"/>
    <mergeCell ref="AJ93:AK93"/>
    <mergeCell ref="AL93:AM93"/>
    <mergeCell ref="F100:AA100"/>
    <mergeCell ref="AL98:AM99"/>
    <mergeCell ref="AJ98:AK99"/>
    <mergeCell ref="AN95:AO95"/>
    <mergeCell ref="AW98:AW99"/>
    <mergeCell ref="AN98:AO99"/>
    <mergeCell ref="BF118:BI118"/>
    <mergeCell ref="A92:C92"/>
    <mergeCell ref="D92:E92"/>
    <mergeCell ref="AB92:AC92"/>
    <mergeCell ref="BB98:BB99"/>
    <mergeCell ref="BC98:BC99"/>
    <mergeCell ref="AX100:AX101"/>
    <mergeCell ref="AY100:AY101"/>
    <mergeCell ref="AX102:AX103"/>
    <mergeCell ref="AY102:AY103"/>
    <mergeCell ref="BB104:BB105"/>
    <mergeCell ref="BC104:BC105"/>
    <mergeCell ref="AZ106:AZ107"/>
    <mergeCell ref="BA106:BA107"/>
    <mergeCell ref="BA108:BA109"/>
    <mergeCell ref="AZ108:AZ109"/>
    <mergeCell ref="BF108:BI109"/>
    <mergeCell ref="BF117:BI117"/>
    <mergeCell ref="BC102:BC103"/>
    <mergeCell ref="BD102:BD103"/>
    <mergeCell ref="BE102:BE103"/>
    <mergeCell ref="AP108:AP109"/>
    <mergeCell ref="AQ108:AQ109"/>
    <mergeCell ref="AR108:AR109"/>
    <mergeCell ref="AS108:AS109"/>
    <mergeCell ref="AT104:AT105"/>
    <mergeCell ref="AT106:AT107"/>
    <mergeCell ref="AU106:AU107"/>
    <mergeCell ref="AV106:AV107"/>
    <mergeCell ref="AW106:AW107"/>
    <mergeCell ref="AT108:AT109"/>
    <mergeCell ref="AB68:AC68"/>
    <mergeCell ref="AF72:AG72"/>
    <mergeCell ref="D72:E72"/>
    <mergeCell ref="AB74:AC74"/>
    <mergeCell ref="AD74:AE74"/>
    <mergeCell ref="AF74:AG74"/>
    <mergeCell ref="A76:C76"/>
    <mergeCell ref="D76:E76"/>
    <mergeCell ref="AB70:AC70"/>
    <mergeCell ref="A69:C69"/>
    <mergeCell ref="A95:C95"/>
    <mergeCell ref="F95:AA95"/>
    <mergeCell ref="F89:AA89"/>
    <mergeCell ref="AL88:AM88"/>
    <mergeCell ref="AB88:AC88"/>
    <mergeCell ref="AB95:AC95"/>
    <mergeCell ref="AD95:AE95"/>
    <mergeCell ref="AF95:AG95"/>
    <mergeCell ref="AB89:AC89"/>
    <mergeCell ref="AD89:AE89"/>
    <mergeCell ref="AF89:AG89"/>
    <mergeCell ref="AU8:BI8"/>
    <mergeCell ref="A9:O9"/>
    <mergeCell ref="U9:AO9"/>
    <mergeCell ref="AL77:AM77"/>
    <mergeCell ref="AN77:AO77"/>
    <mergeCell ref="BF77:BI77"/>
    <mergeCell ref="AU9:BI9"/>
    <mergeCell ref="B19:G19"/>
    <mergeCell ref="N19:Q19"/>
    <mergeCell ref="T19:W19"/>
    <mergeCell ref="AF19:AJ19"/>
    <mergeCell ref="AL19:AP19"/>
    <mergeCell ref="I19:L19"/>
    <mergeCell ref="AZ20:BA20"/>
    <mergeCell ref="A22:C24"/>
    <mergeCell ref="D22:E24"/>
    <mergeCell ref="F22:AA24"/>
    <mergeCell ref="AB22:AC24"/>
    <mergeCell ref="AD22:AO23"/>
    <mergeCell ref="AG20:AH20"/>
    <mergeCell ref="AM20:AN20"/>
    <mergeCell ref="D61:E61"/>
    <mergeCell ref="AS11:AS13"/>
    <mergeCell ref="AT11:AV11"/>
    <mergeCell ref="AA20:AB20"/>
    <mergeCell ref="O20:P20"/>
    <mergeCell ref="AB62:AC62"/>
    <mergeCell ref="F62:AA62"/>
    <mergeCell ref="D62:E62"/>
    <mergeCell ref="AJ74:AK74"/>
    <mergeCell ref="BF63:BI63"/>
    <mergeCell ref="AJ62:AK62"/>
    <mergeCell ref="B1:BH1"/>
    <mergeCell ref="AU6:BI6"/>
    <mergeCell ref="AT2:BI2"/>
    <mergeCell ref="AU10:BI10"/>
    <mergeCell ref="A11:A13"/>
    <mergeCell ref="B11:E11"/>
    <mergeCell ref="J11:J13"/>
    <mergeCell ref="O11:R11"/>
    <mergeCell ref="W11:W13"/>
    <mergeCell ref="BG11:BG13"/>
    <mergeCell ref="BH11:BH13"/>
    <mergeCell ref="BI11:BI13"/>
    <mergeCell ref="AO11:AR11"/>
    <mergeCell ref="AW11:AW13"/>
    <mergeCell ref="AX11:BA11"/>
    <mergeCell ref="BB11:BB13"/>
    <mergeCell ref="BC11:BC13"/>
    <mergeCell ref="BD11:BD13"/>
    <mergeCell ref="BE11:BE13"/>
    <mergeCell ref="BF11:BF13"/>
    <mergeCell ref="X11:Z11"/>
    <mergeCell ref="AA11:AA13"/>
    <mergeCell ref="AB11:AE11"/>
    <mergeCell ref="F11:F13"/>
    <mergeCell ref="G11:I11"/>
    <mergeCell ref="K11:N11"/>
    <mergeCell ref="S11:S13"/>
    <mergeCell ref="T11:V11"/>
    <mergeCell ref="AF11:AF13"/>
    <mergeCell ref="AG11:AI11"/>
    <mergeCell ref="AJ11:AJ13"/>
    <mergeCell ref="AU7:BI7"/>
    <mergeCell ref="BF25:BI25"/>
    <mergeCell ref="A26:AA26"/>
    <mergeCell ref="AB26:AC26"/>
    <mergeCell ref="AD26:AE26"/>
    <mergeCell ref="AH26:AI26"/>
    <mergeCell ref="AJ26:AK26"/>
    <mergeCell ref="AL26:AM26"/>
    <mergeCell ref="AN26:AO26"/>
    <mergeCell ref="BF26:BI26"/>
    <mergeCell ref="AF25:AG25"/>
    <mergeCell ref="AF26:AG26"/>
    <mergeCell ref="AJ24:AK24"/>
    <mergeCell ref="AL24:AM24"/>
    <mergeCell ref="A25:AA25"/>
    <mergeCell ref="AB25:AC25"/>
    <mergeCell ref="AD25:AE25"/>
    <mergeCell ref="AH25:AI25"/>
    <mergeCell ref="AJ25:AK25"/>
    <mergeCell ref="AL25:AM25"/>
    <mergeCell ref="AN25:AO25"/>
    <mergeCell ref="AD24:AE24"/>
    <mergeCell ref="AF24:AG24"/>
    <mergeCell ref="AH24:AI24"/>
    <mergeCell ref="BF22:BI24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8:BI28"/>
    <mergeCell ref="AH27:AI27"/>
    <mergeCell ref="AJ27:AK27"/>
    <mergeCell ref="AL27:AM27"/>
    <mergeCell ref="AN27:AO27"/>
    <mergeCell ref="BF27:BI27"/>
    <mergeCell ref="AF27:AG27"/>
    <mergeCell ref="A28:C28"/>
    <mergeCell ref="D28:E28"/>
    <mergeCell ref="F28:AA28"/>
    <mergeCell ref="AB28:AC28"/>
    <mergeCell ref="AD28:AE28"/>
    <mergeCell ref="A27:C27"/>
    <mergeCell ref="D27:E27"/>
    <mergeCell ref="F27:AA27"/>
    <mergeCell ref="AB27:AC27"/>
    <mergeCell ref="AD27:AE27"/>
    <mergeCell ref="BF30:BI30"/>
    <mergeCell ref="AH29:AI29"/>
    <mergeCell ref="AJ29:AK29"/>
    <mergeCell ref="AL29:AM29"/>
    <mergeCell ref="AN29:AO29"/>
    <mergeCell ref="BF29:BI29"/>
    <mergeCell ref="AF29:AG29"/>
    <mergeCell ref="A30:C30"/>
    <mergeCell ref="D30:E30"/>
    <mergeCell ref="F30:AA30"/>
    <mergeCell ref="AB30:AC30"/>
    <mergeCell ref="AD30:AE30"/>
    <mergeCell ref="A29:C29"/>
    <mergeCell ref="D29:E29"/>
    <mergeCell ref="F29:AA29"/>
    <mergeCell ref="AB29:AC29"/>
    <mergeCell ref="AD29:AE29"/>
    <mergeCell ref="AH32:AI32"/>
    <mergeCell ref="AJ32:AK32"/>
    <mergeCell ref="AL32:AM32"/>
    <mergeCell ref="AN32:AO32"/>
    <mergeCell ref="BF32:BI32"/>
    <mergeCell ref="AH31:AI31"/>
    <mergeCell ref="AJ31:AK31"/>
    <mergeCell ref="AL31:AM31"/>
    <mergeCell ref="AN31:AO31"/>
    <mergeCell ref="BF31:BI31"/>
    <mergeCell ref="AF31:AG31"/>
    <mergeCell ref="A32:C32"/>
    <mergeCell ref="D32:E32"/>
    <mergeCell ref="F32:AA32"/>
    <mergeCell ref="AB32:AC32"/>
    <mergeCell ref="AD32:AE32"/>
    <mergeCell ref="A31:C31"/>
    <mergeCell ref="D31:E31"/>
    <mergeCell ref="F31:AA31"/>
    <mergeCell ref="AB31:AC31"/>
    <mergeCell ref="AD31:AE31"/>
    <mergeCell ref="AF34:AG34"/>
    <mergeCell ref="AH34:AI34"/>
    <mergeCell ref="AJ34:AK34"/>
    <mergeCell ref="AL34:AM34"/>
    <mergeCell ref="AN34:AO34"/>
    <mergeCell ref="BF34:BI34"/>
    <mergeCell ref="AH33:AI33"/>
    <mergeCell ref="AJ33:AK33"/>
    <mergeCell ref="AL33:AM33"/>
    <mergeCell ref="AN33:AO33"/>
    <mergeCell ref="BF33:BI33"/>
    <mergeCell ref="AF33:AG33"/>
    <mergeCell ref="A34:C34"/>
    <mergeCell ref="D34:E34"/>
    <mergeCell ref="F34:AA34"/>
    <mergeCell ref="AB34:AC34"/>
    <mergeCell ref="AD34:AE34"/>
    <mergeCell ref="A33:C33"/>
    <mergeCell ref="D33:E33"/>
    <mergeCell ref="F33:AA33"/>
    <mergeCell ref="AB33:AC33"/>
    <mergeCell ref="AD33:AE33"/>
    <mergeCell ref="AJ36:AK36"/>
    <mergeCell ref="AL36:AM36"/>
    <mergeCell ref="AN36:AO36"/>
    <mergeCell ref="BF36:BI36"/>
    <mergeCell ref="AH35:AI35"/>
    <mergeCell ref="AJ35:AK35"/>
    <mergeCell ref="AL35:AM35"/>
    <mergeCell ref="AN35:AO35"/>
    <mergeCell ref="BF35:BI35"/>
    <mergeCell ref="A39:AA39"/>
    <mergeCell ref="AB39:AC39"/>
    <mergeCell ref="AD39:AE39"/>
    <mergeCell ref="AF39:AG39"/>
    <mergeCell ref="AH39:AI39"/>
    <mergeCell ref="A35:C35"/>
    <mergeCell ref="D35:E35"/>
    <mergeCell ref="F35:AA35"/>
    <mergeCell ref="AB35:AC35"/>
    <mergeCell ref="AD35:AE35"/>
    <mergeCell ref="AF36:AG36"/>
    <mergeCell ref="AH36:AI36"/>
    <mergeCell ref="AF35:AG35"/>
    <mergeCell ref="AJ39:AK39"/>
    <mergeCell ref="AL39:AM39"/>
    <mergeCell ref="AN39:AO39"/>
    <mergeCell ref="BF39:BI39"/>
    <mergeCell ref="A36:C36"/>
    <mergeCell ref="D36:E36"/>
    <mergeCell ref="F36:AA36"/>
    <mergeCell ref="AB36:AC36"/>
    <mergeCell ref="AD36:AE36"/>
    <mergeCell ref="A38:C38"/>
    <mergeCell ref="AN37:AO37"/>
    <mergeCell ref="BF37:BI37"/>
    <mergeCell ref="A46:C46"/>
    <mergeCell ref="D46:E46"/>
    <mergeCell ref="F46:AA46"/>
    <mergeCell ref="A45:C45"/>
    <mergeCell ref="D45:E45"/>
    <mergeCell ref="F45:AA45"/>
    <mergeCell ref="D38:E38"/>
    <mergeCell ref="F38:AA38"/>
    <mergeCell ref="AB38:AC38"/>
    <mergeCell ref="AD38:AE38"/>
    <mergeCell ref="AF38:AG38"/>
    <mergeCell ref="AH38:AI38"/>
    <mergeCell ref="AJ38:AK38"/>
    <mergeCell ref="A44:C44"/>
    <mergeCell ref="D44:E44"/>
    <mergeCell ref="F44:AA44"/>
    <mergeCell ref="A43:C43"/>
    <mergeCell ref="D43:E43"/>
    <mergeCell ref="F43:AA43"/>
    <mergeCell ref="A40:C40"/>
    <mergeCell ref="D40:E40"/>
    <mergeCell ref="BF38:BI38"/>
    <mergeCell ref="AY45:AY49"/>
    <mergeCell ref="AZ45:AZ49"/>
    <mergeCell ref="BA45:BA49"/>
    <mergeCell ref="BB45:BB49"/>
    <mergeCell ref="BC45:BC49"/>
    <mergeCell ref="BD45:BD49"/>
    <mergeCell ref="AX40:AX44"/>
    <mergeCell ref="BA40:BA44"/>
    <mergeCell ref="A47:C47"/>
    <mergeCell ref="D47:E47"/>
    <mergeCell ref="F47:AA47"/>
    <mergeCell ref="A48:C48"/>
    <mergeCell ref="D48:E48"/>
    <mergeCell ref="F48:AA48"/>
    <mergeCell ref="A49:C49"/>
    <mergeCell ref="D49:E49"/>
    <mergeCell ref="F49:AA49"/>
    <mergeCell ref="F52:AA52"/>
    <mergeCell ref="AB52:AC52"/>
    <mergeCell ref="AD52:AE52"/>
    <mergeCell ref="AF52:AG52"/>
    <mergeCell ref="D53:E53"/>
    <mergeCell ref="AB45:AC49"/>
    <mergeCell ref="AD45:AE49"/>
    <mergeCell ref="AF45:AG49"/>
    <mergeCell ref="AD54:AE54"/>
    <mergeCell ref="AB54:AC54"/>
    <mergeCell ref="F54:AA54"/>
    <mergeCell ref="BF53:BI53"/>
    <mergeCell ref="BF54:BI54"/>
    <mergeCell ref="AF54:AG54"/>
    <mergeCell ref="AD53:AE53"/>
    <mergeCell ref="F55:AA55"/>
    <mergeCell ref="AH54:AI54"/>
    <mergeCell ref="A54:C54"/>
    <mergeCell ref="D54:E54"/>
    <mergeCell ref="AH53:AI53"/>
    <mergeCell ref="AF53:AG53"/>
    <mergeCell ref="A53:C53"/>
    <mergeCell ref="A51:AA51"/>
    <mergeCell ref="AD51:AE51"/>
    <mergeCell ref="AF51:AG51"/>
    <mergeCell ref="AH51:AI51"/>
    <mergeCell ref="AB51:AC51"/>
    <mergeCell ref="AJ53:AK53"/>
    <mergeCell ref="AL53:AM53"/>
    <mergeCell ref="AN53:AO53"/>
    <mergeCell ref="A55:C55"/>
    <mergeCell ref="AD55:AE55"/>
    <mergeCell ref="AB55:AC55"/>
    <mergeCell ref="AH52:AI52"/>
    <mergeCell ref="BF85:BI85"/>
    <mergeCell ref="AN79:AO79"/>
    <mergeCell ref="BF79:BI79"/>
    <mergeCell ref="AJ77:AK77"/>
    <mergeCell ref="A61:C61"/>
    <mergeCell ref="BF60:BI60"/>
    <mergeCell ref="AN60:AO60"/>
    <mergeCell ref="AL60:AM60"/>
    <mergeCell ref="AJ54:AK54"/>
    <mergeCell ref="AL54:AM54"/>
    <mergeCell ref="AN54:AO54"/>
    <mergeCell ref="AL50:AM50"/>
    <mergeCell ref="AN50:AO50"/>
    <mergeCell ref="BF50:BI50"/>
    <mergeCell ref="D52:E52"/>
    <mergeCell ref="A50:AA50"/>
    <mergeCell ref="AB50:AC50"/>
    <mergeCell ref="AD50:AE50"/>
    <mergeCell ref="AF50:AG50"/>
    <mergeCell ref="AH50:AI50"/>
    <mergeCell ref="AJ50:AK50"/>
    <mergeCell ref="AJ52:AK52"/>
    <mergeCell ref="AL52:AM52"/>
    <mergeCell ref="AN52:AO52"/>
    <mergeCell ref="BF52:BI52"/>
    <mergeCell ref="A52:C52"/>
    <mergeCell ref="AJ51:AK51"/>
    <mergeCell ref="AL51:AM51"/>
    <mergeCell ref="AN51:AO51"/>
    <mergeCell ref="BF51:BI51"/>
    <mergeCell ref="AB53:AC53"/>
    <mergeCell ref="F53:AA53"/>
    <mergeCell ref="AB58:AC58"/>
    <mergeCell ref="AD58:AE58"/>
    <mergeCell ref="BF84:BI84"/>
    <mergeCell ref="AF84:AG84"/>
    <mergeCell ref="BF62:BI62"/>
    <mergeCell ref="AL59:AM59"/>
    <mergeCell ref="AN59:AO59"/>
    <mergeCell ref="BF59:BI59"/>
    <mergeCell ref="AH62:AI62"/>
    <mergeCell ref="AF62:AG62"/>
    <mergeCell ref="AD62:AE62"/>
    <mergeCell ref="F63:AA63"/>
    <mergeCell ref="D63:E63"/>
    <mergeCell ref="A63:C63"/>
    <mergeCell ref="F76:AA76"/>
    <mergeCell ref="AB76:AC76"/>
    <mergeCell ref="AF77:AG77"/>
    <mergeCell ref="A77:C77"/>
    <mergeCell ref="D77:E77"/>
    <mergeCell ref="D74:E74"/>
    <mergeCell ref="F68:AA68"/>
    <mergeCell ref="F70:AA70"/>
    <mergeCell ref="AD76:AE76"/>
    <mergeCell ref="A75:C75"/>
    <mergeCell ref="D75:E75"/>
    <mergeCell ref="F75:AA75"/>
    <mergeCell ref="AF70:AG70"/>
    <mergeCell ref="AF71:AG71"/>
    <mergeCell ref="AB75:AC75"/>
    <mergeCell ref="AB77:AC77"/>
    <mergeCell ref="AD77:AE77"/>
    <mergeCell ref="A65:C65"/>
    <mergeCell ref="AN71:AO71"/>
    <mergeCell ref="AL71:AM71"/>
    <mergeCell ref="AJ68:AK68"/>
    <mergeCell ref="D65:E65"/>
    <mergeCell ref="D68:E68"/>
    <mergeCell ref="A68:C68"/>
    <mergeCell ref="AD73:AE73"/>
    <mergeCell ref="A72:C72"/>
    <mergeCell ref="D71:E71"/>
    <mergeCell ref="D69:E69"/>
    <mergeCell ref="AH77:AI77"/>
    <mergeCell ref="AH83:AI83"/>
    <mergeCell ref="AJ83:AK83"/>
    <mergeCell ref="D78:E78"/>
    <mergeCell ref="BF83:BI83"/>
    <mergeCell ref="AH82:AI82"/>
    <mergeCell ref="AJ82:AK82"/>
    <mergeCell ref="AL82:AM82"/>
    <mergeCell ref="AN82:AO82"/>
    <mergeCell ref="BF82:BI82"/>
    <mergeCell ref="AD67:AE67"/>
    <mergeCell ref="AB67:AC67"/>
    <mergeCell ref="F67:AA67"/>
    <mergeCell ref="D66:E66"/>
    <mergeCell ref="A66:C66"/>
    <mergeCell ref="D70:E70"/>
    <mergeCell ref="A70:C70"/>
    <mergeCell ref="AB69:AC69"/>
    <mergeCell ref="A67:C67"/>
    <mergeCell ref="AD66:AE66"/>
    <mergeCell ref="AF68:AG68"/>
    <mergeCell ref="AD68:AE68"/>
    <mergeCell ref="AN67:AO67"/>
    <mergeCell ref="AL67:AM67"/>
    <mergeCell ref="AJ67:AK67"/>
    <mergeCell ref="AH67:AI67"/>
    <mergeCell ref="A59:C59"/>
    <mergeCell ref="AF64:AG64"/>
    <mergeCell ref="AF57:AG57"/>
    <mergeCell ref="D59:E59"/>
    <mergeCell ref="F59:AA59"/>
    <mergeCell ref="AB59:AC59"/>
    <mergeCell ref="AD59:AE59"/>
    <mergeCell ref="A57:C57"/>
    <mergeCell ref="D57:E57"/>
    <mergeCell ref="F57:AA57"/>
    <mergeCell ref="AB57:AC57"/>
    <mergeCell ref="AD57:AE57"/>
    <mergeCell ref="AB56:AC56"/>
    <mergeCell ref="AJ60:AK60"/>
    <mergeCell ref="AH60:AI60"/>
    <mergeCell ref="AF60:AG60"/>
    <mergeCell ref="AD60:AE60"/>
    <mergeCell ref="AB60:AC60"/>
    <mergeCell ref="F60:AA60"/>
    <mergeCell ref="D60:E60"/>
    <mergeCell ref="A60:C60"/>
    <mergeCell ref="AH57:AI57"/>
    <mergeCell ref="AJ57:AK57"/>
    <mergeCell ref="AH59:AI59"/>
    <mergeCell ref="AJ59:AK59"/>
    <mergeCell ref="A58:C58"/>
    <mergeCell ref="D58:E58"/>
    <mergeCell ref="F58:AA58"/>
    <mergeCell ref="AN78:AO78"/>
    <mergeCell ref="F78:AA78"/>
    <mergeCell ref="AB78:AC78"/>
    <mergeCell ref="AH80:AI80"/>
    <mergeCell ref="AH78:AI78"/>
    <mergeCell ref="AH81:AI81"/>
    <mergeCell ref="AJ81:AK81"/>
    <mergeCell ref="AJ80:AK80"/>
    <mergeCell ref="AJ89:AK89"/>
    <mergeCell ref="AL89:AM89"/>
    <mergeCell ref="D88:E88"/>
    <mergeCell ref="AN80:AO80"/>
    <mergeCell ref="AJ79:AK79"/>
    <mergeCell ref="AL79:AM79"/>
    <mergeCell ref="AJ84:AK84"/>
    <mergeCell ref="AF78:AG78"/>
    <mergeCell ref="A56:C56"/>
    <mergeCell ref="D56:E56"/>
    <mergeCell ref="AL57:AM57"/>
    <mergeCell ref="AD56:AE56"/>
    <mergeCell ref="AH56:AI56"/>
    <mergeCell ref="AJ56:AK56"/>
    <mergeCell ref="AL56:AM56"/>
    <mergeCell ref="AN56:AO56"/>
    <mergeCell ref="AD63:AE63"/>
    <mergeCell ref="AB63:AC63"/>
    <mergeCell ref="AF75:AG75"/>
    <mergeCell ref="F74:AA74"/>
    <mergeCell ref="AD64:AE64"/>
    <mergeCell ref="AN74:AO74"/>
    <mergeCell ref="AL74:AM74"/>
    <mergeCell ref="AH74:AI74"/>
    <mergeCell ref="AF110:AG110"/>
    <mergeCell ref="A84:C84"/>
    <mergeCell ref="D84:E84"/>
    <mergeCell ref="F84:AA84"/>
    <mergeCell ref="AB84:AC84"/>
    <mergeCell ref="AL104:AM105"/>
    <mergeCell ref="AB108:AC109"/>
    <mergeCell ref="AD108:AE109"/>
    <mergeCell ref="A94:C94"/>
    <mergeCell ref="D94:E94"/>
    <mergeCell ref="F91:AA91"/>
    <mergeCell ref="D91:E91"/>
    <mergeCell ref="AL92:AM92"/>
    <mergeCell ref="AN92:AO92"/>
    <mergeCell ref="AN91:AO91"/>
    <mergeCell ref="AH106:AI107"/>
    <mergeCell ref="A79:C79"/>
    <mergeCell ref="AH102:AI103"/>
    <mergeCell ref="AJ102:AK103"/>
    <mergeCell ref="D89:E89"/>
    <mergeCell ref="AB91:AC91"/>
    <mergeCell ref="AD92:AE92"/>
    <mergeCell ref="AF92:AG92"/>
    <mergeCell ref="AH89:AI89"/>
    <mergeCell ref="AL81:AM81"/>
    <mergeCell ref="AN81:AO81"/>
    <mergeCell ref="AF83:AG83"/>
    <mergeCell ref="AL80:AM80"/>
    <mergeCell ref="D80:E80"/>
    <mergeCell ref="F80:AA80"/>
    <mergeCell ref="AB80:AC80"/>
    <mergeCell ref="AD80:AE80"/>
    <mergeCell ref="AJ104:AK105"/>
    <mergeCell ref="AF94:AG94"/>
    <mergeCell ref="BF112:BI112"/>
    <mergeCell ref="BF110:BI110"/>
    <mergeCell ref="A116:E116"/>
    <mergeCell ref="F116:AA116"/>
    <mergeCell ref="AB116:AC116"/>
    <mergeCell ref="AD116:AE116"/>
    <mergeCell ref="AF116:AG116"/>
    <mergeCell ref="AH116:AI116"/>
    <mergeCell ref="AJ116:AK116"/>
    <mergeCell ref="AL116:AM116"/>
    <mergeCell ref="AN116:AO116"/>
    <mergeCell ref="BF114:BI114"/>
    <mergeCell ref="A115:E115"/>
    <mergeCell ref="F115:AA115"/>
    <mergeCell ref="AB115:AC115"/>
    <mergeCell ref="AD115:AE115"/>
    <mergeCell ref="AF115:AG115"/>
    <mergeCell ref="AH115:AI115"/>
    <mergeCell ref="AJ115:AK115"/>
    <mergeCell ref="AL115:AM115"/>
    <mergeCell ref="AN115:AO115"/>
    <mergeCell ref="BF116:BI116"/>
    <mergeCell ref="BF115:BI115"/>
    <mergeCell ref="BF111:BI111"/>
    <mergeCell ref="AF111:AG111"/>
    <mergeCell ref="AH111:AI111"/>
    <mergeCell ref="AJ111:AK111"/>
    <mergeCell ref="AL111:AM111"/>
    <mergeCell ref="AN111:AO111"/>
    <mergeCell ref="AD111:AE111"/>
    <mergeCell ref="BF113:BI113"/>
    <mergeCell ref="A112:C112"/>
    <mergeCell ref="A117:E117"/>
    <mergeCell ref="AD117:AE117"/>
    <mergeCell ref="AF117:AG117"/>
    <mergeCell ref="AH117:AI117"/>
    <mergeCell ref="AJ117:AK117"/>
    <mergeCell ref="AL117:AM117"/>
    <mergeCell ref="AN117:AO117"/>
    <mergeCell ref="AB114:AC114"/>
    <mergeCell ref="AD114:AE114"/>
    <mergeCell ref="AF114:AG114"/>
    <mergeCell ref="AH114:AI114"/>
    <mergeCell ref="AJ114:AK114"/>
    <mergeCell ref="AL114:AM114"/>
    <mergeCell ref="A114:E114"/>
    <mergeCell ref="F114:AA114"/>
    <mergeCell ref="AN114:AO114"/>
    <mergeCell ref="F117:AA117"/>
    <mergeCell ref="AB117:AC117"/>
    <mergeCell ref="D112:E112"/>
    <mergeCell ref="F112:AA112"/>
    <mergeCell ref="AB112:AC112"/>
    <mergeCell ref="AD112:AE112"/>
    <mergeCell ref="AF112:AG112"/>
    <mergeCell ref="AH112:AI112"/>
    <mergeCell ref="AJ112:AK112"/>
    <mergeCell ref="AL112:AM112"/>
    <mergeCell ref="AN112:AO112"/>
    <mergeCell ref="A118:AA118"/>
    <mergeCell ref="AB118:AC118"/>
    <mergeCell ref="AD118:AE118"/>
    <mergeCell ref="AF118:AG118"/>
    <mergeCell ref="AH118:AI118"/>
    <mergeCell ref="AJ118:AK118"/>
    <mergeCell ref="AL118:AM118"/>
    <mergeCell ref="AN118:AO118"/>
    <mergeCell ref="AL73:AM73"/>
    <mergeCell ref="AN73:AO73"/>
    <mergeCell ref="AF76:AG76"/>
    <mergeCell ref="AH76:AI76"/>
    <mergeCell ref="AJ110:AK110"/>
    <mergeCell ref="AL110:AM110"/>
    <mergeCell ref="A110:AA110"/>
    <mergeCell ref="AB110:AC110"/>
    <mergeCell ref="AD110:AE110"/>
    <mergeCell ref="AH110:AI110"/>
    <mergeCell ref="A101:C101"/>
    <mergeCell ref="D101:E101"/>
    <mergeCell ref="F101:AA101"/>
    <mergeCell ref="A99:C99"/>
    <mergeCell ref="D99:E99"/>
    <mergeCell ref="F99:AA99"/>
    <mergeCell ref="AL95:AM95"/>
    <mergeCell ref="AN75:AO75"/>
    <mergeCell ref="A111:C111"/>
    <mergeCell ref="D111:E111"/>
    <mergeCell ref="F111:AA111"/>
    <mergeCell ref="F96:AA96"/>
    <mergeCell ref="AD91:AE91"/>
    <mergeCell ref="AB111:AC111"/>
    <mergeCell ref="A62:C62"/>
    <mergeCell ref="D87:E87"/>
    <mergeCell ref="D64:E64"/>
    <mergeCell ref="A64:C64"/>
    <mergeCell ref="AL66:AM66"/>
    <mergeCell ref="AL76:AM76"/>
    <mergeCell ref="AF69:AG69"/>
    <mergeCell ref="AH69:AI69"/>
    <mergeCell ref="AJ69:AK69"/>
    <mergeCell ref="AL69:AM69"/>
    <mergeCell ref="AJ76:AK76"/>
    <mergeCell ref="AL75:AM75"/>
    <mergeCell ref="AH75:AI75"/>
    <mergeCell ref="D67:E67"/>
    <mergeCell ref="AH91:AI91"/>
    <mergeCell ref="A90:C90"/>
    <mergeCell ref="D90:E90"/>
    <mergeCell ref="F90:AA90"/>
    <mergeCell ref="AB90:AC90"/>
    <mergeCell ref="A78:C78"/>
    <mergeCell ref="A81:C81"/>
    <mergeCell ref="D81:E81"/>
    <mergeCell ref="F81:AA81"/>
    <mergeCell ref="AB81:AC81"/>
    <mergeCell ref="AD81:AE81"/>
    <mergeCell ref="A80:C80"/>
    <mergeCell ref="AL78:AM78"/>
    <mergeCell ref="AF86:AG86"/>
    <mergeCell ref="AH86:AI86"/>
    <mergeCell ref="AJ86:AK86"/>
    <mergeCell ref="AH84:AI84"/>
    <mergeCell ref="AD78:AE78"/>
    <mergeCell ref="BF65:BI65"/>
    <mergeCell ref="AN65:AO65"/>
    <mergeCell ref="AL65:AM65"/>
    <mergeCell ref="AJ65:AK65"/>
    <mergeCell ref="AD65:AE65"/>
    <mergeCell ref="AD69:AE69"/>
    <mergeCell ref="F66:AA66"/>
    <mergeCell ref="AN62:AO62"/>
    <mergeCell ref="AH65:AI65"/>
    <mergeCell ref="AF65:AG65"/>
    <mergeCell ref="BF64:BI64"/>
    <mergeCell ref="AJ66:AK66"/>
    <mergeCell ref="BF66:BI66"/>
    <mergeCell ref="AN66:AO66"/>
    <mergeCell ref="F56:AA56"/>
    <mergeCell ref="AH73:AI73"/>
    <mergeCell ref="AJ73:AK73"/>
    <mergeCell ref="AB64:AC64"/>
    <mergeCell ref="F64:AA64"/>
    <mergeCell ref="AN68:AO68"/>
    <mergeCell ref="BF67:BI67"/>
    <mergeCell ref="BF61:BI61"/>
    <mergeCell ref="AN61:AO61"/>
    <mergeCell ref="AL61:AM61"/>
    <mergeCell ref="AJ61:AK61"/>
    <mergeCell ref="AH61:AI61"/>
    <mergeCell ref="AF61:AG61"/>
    <mergeCell ref="AN63:AO63"/>
    <mergeCell ref="AL63:AM63"/>
    <mergeCell ref="AJ63:AK63"/>
    <mergeCell ref="AH63:AI63"/>
    <mergeCell ref="AF63:AG63"/>
    <mergeCell ref="BF97:BI97"/>
    <mergeCell ref="AH98:AI99"/>
    <mergeCell ref="AF98:AG99"/>
    <mergeCell ref="BF87:BI87"/>
    <mergeCell ref="AL84:AM84"/>
    <mergeCell ref="AN84:AO84"/>
    <mergeCell ref="A83:C83"/>
    <mergeCell ref="A82:C82"/>
    <mergeCell ref="D82:E82"/>
    <mergeCell ref="BF86:BI86"/>
    <mergeCell ref="AF73:AG73"/>
    <mergeCell ref="AB87:AC87"/>
    <mergeCell ref="AD87:AE87"/>
    <mergeCell ref="AF87:AG87"/>
    <mergeCell ref="AF80:AG80"/>
    <mergeCell ref="AD79:AE79"/>
    <mergeCell ref="F77:AA77"/>
    <mergeCell ref="AD75:AE75"/>
    <mergeCell ref="A73:C73"/>
    <mergeCell ref="D73:E73"/>
    <mergeCell ref="F73:AA73"/>
    <mergeCell ref="AB73:AC73"/>
    <mergeCell ref="AL87:AM87"/>
    <mergeCell ref="AL83:AM83"/>
    <mergeCell ref="AN83:AO83"/>
    <mergeCell ref="AF79:AG79"/>
    <mergeCell ref="AH79:AI79"/>
    <mergeCell ref="D83:E83"/>
    <mergeCell ref="AH87:AI87"/>
    <mergeCell ref="A87:C87"/>
    <mergeCell ref="A86:C86"/>
    <mergeCell ref="AB86:AC86"/>
    <mergeCell ref="AF66:AG66"/>
    <mergeCell ref="AB65:AC65"/>
    <mergeCell ref="AF67:AG67"/>
    <mergeCell ref="F65:AA65"/>
    <mergeCell ref="AN69:AO69"/>
    <mergeCell ref="F86:AA86"/>
    <mergeCell ref="AD82:AE82"/>
    <mergeCell ref="AB66:AC66"/>
    <mergeCell ref="AH94:AI94"/>
    <mergeCell ref="AJ87:AK87"/>
    <mergeCell ref="AL86:AM86"/>
    <mergeCell ref="AN86:AO86"/>
    <mergeCell ref="F85:AA85"/>
    <mergeCell ref="AB85:AC85"/>
    <mergeCell ref="AD85:AE85"/>
    <mergeCell ref="AF85:AG85"/>
    <mergeCell ref="AH85:AI85"/>
    <mergeCell ref="AL94:AM94"/>
    <mergeCell ref="AD72:AE72"/>
    <mergeCell ref="AH71:AI71"/>
    <mergeCell ref="AJ71:AK71"/>
    <mergeCell ref="AL91:AM91"/>
    <mergeCell ref="F82:AA82"/>
    <mergeCell ref="AB82:AC82"/>
    <mergeCell ref="AD86:AE86"/>
    <mergeCell ref="F83:AA83"/>
    <mergeCell ref="AB83:AC83"/>
    <mergeCell ref="AD83:AE83"/>
    <mergeCell ref="F79:AA79"/>
    <mergeCell ref="AB79:AC79"/>
    <mergeCell ref="AN88:AO88"/>
    <mergeCell ref="AF81:AG81"/>
    <mergeCell ref="AF108:AG109"/>
    <mergeCell ref="AH108:AI109"/>
    <mergeCell ref="AJ108:AK109"/>
    <mergeCell ref="AL108:AM109"/>
    <mergeCell ref="AN108:AO109"/>
    <mergeCell ref="A108:C108"/>
    <mergeCell ref="D108:E108"/>
    <mergeCell ref="F108:AA108"/>
    <mergeCell ref="A109:C109"/>
    <mergeCell ref="D109:E109"/>
    <mergeCell ref="F109:AA109"/>
    <mergeCell ref="BF100:BI101"/>
    <mergeCell ref="AN100:AO101"/>
    <mergeCell ref="BF104:BI105"/>
    <mergeCell ref="AN106:AO107"/>
    <mergeCell ref="A106:C106"/>
    <mergeCell ref="D106:E106"/>
    <mergeCell ref="AD104:AE105"/>
    <mergeCell ref="AB104:AC105"/>
    <mergeCell ref="AB106:AC107"/>
    <mergeCell ref="AD106:AE107"/>
    <mergeCell ref="AF106:AG107"/>
    <mergeCell ref="BF106:BI107"/>
    <mergeCell ref="AJ106:AK107"/>
    <mergeCell ref="AL106:AM107"/>
    <mergeCell ref="F103:AA103"/>
    <mergeCell ref="D103:E103"/>
    <mergeCell ref="A103:C103"/>
    <mergeCell ref="A100:C100"/>
    <mergeCell ref="A104:C104"/>
    <mergeCell ref="D104:E104"/>
    <mergeCell ref="F106:AA106"/>
    <mergeCell ref="AP40:AP44"/>
    <mergeCell ref="AH64:AI64"/>
    <mergeCell ref="AF59:AG59"/>
    <mergeCell ref="BF45:BI49"/>
    <mergeCell ref="BF40:BI44"/>
    <mergeCell ref="AL68:AM68"/>
    <mergeCell ref="BE40:BE44"/>
    <mergeCell ref="AX45:AX49"/>
    <mergeCell ref="AW45:AW49"/>
    <mergeCell ref="AQ40:AQ44"/>
    <mergeCell ref="AR40:AR44"/>
    <mergeCell ref="AS40:AS44"/>
    <mergeCell ref="AU40:AU44"/>
    <mergeCell ref="AY40:AY44"/>
    <mergeCell ref="AZ40:AZ44"/>
    <mergeCell ref="BC40:BC44"/>
    <mergeCell ref="BD40:BD44"/>
    <mergeCell ref="BB40:BB44"/>
    <mergeCell ref="BE45:BE49"/>
    <mergeCell ref="BF68:BI68"/>
    <mergeCell ref="AH55:AI55"/>
    <mergeCell ref="AJ55:AK55"/>
    <mergeCell ref="AL55:AM55"/>
    <mergeCell ref="AN55:AO55"/>
    <mergeCell ref="BF56:BI56"/>
    <mergeCell ref="AF56:AG56"/>
    <mergeCell ref="AF58:AG58"/>
    <mergeCell ref="AH58:AI58"/>
    <mergeCell ref="AJ58:AK58"/>
    <mergeCell ref="AL58:AM58"/>
    <mergeCell ref="AN58:AO58"/>
    <mergeCell ref="BF58:BI58"/>
    <mergeCell ref="BF98:BI99"/>
    <mergeCell ref="A107:C107"/>
    <mergeCell ref="D107:E107"/>
    <mergeCell ref="F107:AA107"/>
    <mergeCell ref="AF100:AG101"/>
    <mergeCell ref="AH100:AI101"/>
    <mergeCell ref="AJ100:AK101"/>
    <mergeCell ref="AL100:AM101"/>
    <mergeCell ref="AF91:AG91"/>
    <mergeCell ref="BF91:BI91"/>
    <mergeCell ref="BF88:BI88"/>
    <mergeCell ref="AD71:AE71"/>
    <mergeCell ref="BF57:BI57"/>
    <mergeCell ref="BF55:BI55"/>
    <mergeCell ref="BF89:BI89"/>
    <mergeCell ref="AD90:AE90"/>
    <mergeCell ref="AF90:AG90"/>
    <mergeCell ref="AH90:AI90"/>
    <mergeCell ref="AJ90:AK90"/>
    <mergeCell ref="AD84:AE84"/>
    <mergeCell ref="BF76:BI76"/>
    <mergeCell ref="AL62:AM62"/>
    <mergeCell ref="AJ75:AK75"/>
    <mergeCell ref="AN76:AO76"/>
    <mergeCell ref="BF73:BI73"/>
    <mergeCell ref="BF69:BI69"/>
    <mergeCell ref="AF104:AG105"/>
    <mergeCell ref="AH104:AI105"/>
    <mergeCell ref="BF102:BI103"/>
    <mergeCell ref="AN104:AO105"/>
    <mergeCell ref="AN96:AO96"/>
    <mergeCell ref="AN94:AO94"/>
    <mergeCell ref="BF78:BI78"/>
    <mergeCell ref="AH68:AI68"/>
    <mergeCell ref="AH72:AI72"/>
    <mergeCell ref="AJ72:AK72"/>
    <mergeCell ref="AL72:AM72"/>
    <mergeCell ref="AN72:AO72"/>
    <mergeCell ref="BF95:BI95"/>
    <mergeCell ref="BF81:BI81"/>
    <mergeCell ref="BF80:BI80"/>
    <mergeCell ref="BF72:BI72"/>
    <mergeCell ref="BF74:BI74"/>
    <mergeCell ref="A74:C74"/>
    <mergeCell ref="A85:C85"/>
    <mergeCell ref="D85:E85"/>
    <mergeCell ref="AJ85:AK85"/>
    <mergeCell ref="AL85:AM85"/>
    <mergeCell ref="AN85:AO85"/>
    <mergeCell ref="A88:C88"/>
    <mergeCell ref="AH92:AI92"/>
    <mergeCell ref="AJ92:AK92"/>
    <mergeCell ref="BF93:BI93"/>
    <mergeCell ref="BF94:BI94"/>
    <mergeCell ref="BF92:BI92"/>
    <mergeCell ref="F72:AA72"/>
    <mergeCell ref="AB72:AC72"/>
    <mergeCell ref="F88:AA88"/>
    <mergeCell ref="AJ94:AK94"/>
    <mergeCell ref="F69:AA69"/>
    <mergeCell ref="AB71:AC71"/>
    <mergeCell ref="F71:AA71"/>
    <mergeCell ref="D79:E79"/>
    <mergeCell ref="AF82:AG82"/>
    <mergeCell ref="AN57:AO57"/>
    <mergeCell ref="A105:C105"/>
    <mergeCell ref="D105:E105"/>
    <mergeCell ref="F105:AA105"/>
    <mergeCell ref="AJ91:AK91"/>
    <mergeCell ref="AF96:AG96"/>
    <mergeCell ref="AH96:AI96"/>
    <mergeCell ref="AJ96:AK96"/>
    <mergeCell ref="D100:E100"/>
    <mergeCell ref="A102:C102"/>
    <mergeCell ref="D102:E102"/>
    <mergeCell ref="AD98:AE99"/>
    <mergeCell ref="AB98:AC99"/>
    <mergeCell ref="F102:AA102"/>
    <mergeCell ref="F104:AA104"/>
    <mergeCell ref="AB100:AC101"/>
    <mergeCell ref="AD100:AE101"/>
    <mergeCell ref="AB102:AC103"/>
    <mergeCell ref="AD102:AE103"/>
    <mergeCell ref="AF102:AG103"/>
    <mergeCell ref="D95:E95"/>
    <mergeCell ref="A98:C98"/>
    <mergeCell ref="D98:E98"/>
    <mergeCell ref="F98:AA98"/>
    <mergeCell ref="A96:C96"/>
    <mergeCell ref="AH95:AI95"/>
    <mergeCell ref="AJ95:AK95"/>
    <mergeCell ref="F94:AA94"/>
    <mergeCell ref="AN64:AO64"/>
    <mergeCell ref="AL64:AM64"/>
    <mergeCell ref="AJ64:AK64"/>
    <mergeCell ref="AH66:AI66"/>
    <mergeCell ref="BF96:BI96"/>
    <mergeCell ref="AL96:AM96"/>
    <mergeCell ref="AS45:AS49"/>
    <mergeCell ref="AN40:AO44"/>
    <mergeCell ref="D86:E86"/>
    <mergeCell ref="A91:C91"/>
    <mergeCell ref="F92:AA92"/>
    <mergeCell ref="AJ37:AK37"/>
    <mergeCell ref="AL37:AM37"/>
    <mergeCell ref="AT40:AT44"/>
    <mergeCell ref="AV45:AV49"/>
    <mergeCell ref="AL90:AM90"/>
    <mergeCell ref="AN90:AO90"/>
    <mergeCell ref="BF90:BI90"/>
    <mergeCell ref="A93:C93"/>
    <mergeCell ref="D93:E93"/>
    <mergeCell ref="BF71:BI71"/>
    <mergeCell ref="AH70:AI70"/>
    <mergeCell ref="AJ70:AK70"/>
    <mergeCell ref="AL70:AM70"/>
    <mergeCell ref="AN70:AO70"/>
    <mergeCell ref="A71:C71"/>
    <mergeCell ref="AD70:AE70"/>
    <mergeCell ref="BF70:BI70"/>
    <mergeCell ref="BF75:BI75"/>
    <mergeCell ref="AJ78:AK78"/>
    <mergeCell ref="AB40:AC44"/>
    <mergeCell ref="AD40:AE44"/>
    <mergeCell ref="AF40:AG44"/>
    <mergeCell ref="AH40:AI44"/>
    <mergeCell ref="AJ40:AK44"/>
    <mergeCell ref="D55:E55"/>
    <mergeCell ref="AV40:AV44"/>
    <mergeCell ref="AW40:AW44"/>
    <mergeCell ref="AF55:AG55"/>
    <mergeCell ref="AL40:AM44"/>
    <mergeCell ref="A7:O7"/>
    <mergeCell ref="A2:H2"/>
    <mergeCell ref="AF5:AW5"/>
    <mergeCell ref="F40:AA40"/>
    <mergeCell ref="A41:C41"/>
    <mergeCell ref="D41:E41"/>
    <mergeCell ref="F41:AA41"/>
    <mergeCell ref="A42:C42"/>
    <mergeCell ref="D42:E42"/>
    <mergeCell ref="F42:AA42"/>
    <mergeCell ref="AT45:AT49"/>
    <mergeCell ref="AU45:AU49"/>
    <mergeCell ref="AL38:AM38"/>
    <mergeCell ref="AN38:AO38"/>
    <mergeCell ref="AH45:AI49"/>
    <mergeCell ref="AJ45:AK49"/>
    <mergeCell ref="AL45:AM49"/>
    <mergeCell ref="AN45:AO49"/>
    <mergeCell ref="A37:C37"/>
    <mergeCell ref="D37:E37"/>
    <mergeCell ref="F37:AA37"/>
    <mergeCell ref="AB37:AC37"/>
    <mergeCell ref="AD37:AE37"/>
    <mergeCell ref="AF37:AG37"/>
    <mergeCell ref="AH37:AI37"/>
    <mergeCell ref="AP45:AP49"/>
    <mergeCell ref="AQ45:AQ49"/>
    <mergeCell ref="AR45:AR49"/>
  </mergeCells>
  <printOptions horizontalCentered="1"/>
  <pageMargins left="0.6692913385826772" right="0" top="0" bottom="0" header="0" footer="0"/>
  <pageSetup paperSize="8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8"/>
  <sheetViews>
    <sheetView topLeftCell="A72" workbookViewId="0">
      <selection activeCell="AV103" sqref="AV103"/>
    </sheetView>
  </sheetViews>
  <sheetFormatPr defaultRowHeight="15" x14ac:dyDescent="0.2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27" width="2.28515625" customWidth="1"/>
    <col min="28" max="28" width="2.42578125" style="44" customWidth="1"/>
    <col min="29" max="29" width="2.140625" style="44" customWidth="1"/>
    <col min="30" max="30" width="2.28515625" style="1" customWidth="1"/>
    <col min="31" max="33" width="2.140625" style="1" customWidth="1"/>
    <col min="34" max="34" width="2.42578125" style="1" customWidth="1"/>
    <col min="35" max="35" width="2.140625" style="1" customWidth="1"/>
    <col min="36" max="36" width="2" style="1" customWidth="1"/>
    <col min="37" max="37" width="2.140625" style="1" customWidth="1"/>
    <col min="38" max="38" width="2.42578125" style="1" customWidth="1"/>
    <col min="39" max="39" width="2.140625" style="1" customWidth="1"/>
    <col min="40" max="40" width="2.5703125" style="1" customWidth="1"/>
    <col min="41" max="41" width="2" style="1" customWidth="1"/>
    <col min="42" max="42" width="2.85546875" style="1" customWidth="1"/>
    <col min="43" max="48" width="2.42578125" style="1" customWidth="1"/>
    <col min="49" max="49" width="2.7109375" style="1" customWidth="1"/>
    <col min="50" max="57" width="2.42578125" style="1" customWidth="1"/>
    <col min="58" max="60" width="2.5703125" customWidth="1"/>
    <col min="61" max="61" width="2.42578125" customWidth="1"/>
  </cols>
  <sheetData>
    <row r="1" spans="1:61" ht="15.75" customHeight="1" x14ac:dyDescent="0.35">
      <c r="A1" s="2"/>
      <c r="B1" s="614" t="s">
        <v>35</v>
      </c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614"/>
      <c r="AM1" s="614"/>
      <c r="AN1" s="614"/>
      <c r="AO1" s="614"/>
      <c r="AP1" s="614"/>
      <c r="AQ1" s="614"/>
      <c r="AR1" s="614"/>
      <c r="AS1" s="614"/>
      <c r="AT1" s="614"/>
      <c r="AU1" s="614"/>
      <c r="AV1" s="614"/>
      <c r="AW1" s="614"/>
      <c r="AX1" s="614"/>
      <c r="AY1" s="614"/>
      <c r="AZ1" s="614"/>
      <c r="BA1" s="614"/>
      <c r="BB1" s="614"/>
      <c r="BC1" s="614"/>
      <c r="BD1" s="614"/>
      <c r="BE1" s="614"/>
      <c r="BF1" s="614"/>
      <c r="BG1" s="614"/>
      <c r="BH1" s="614"/>
    </row>
    <row r="2" spans="1:61" s="1" customFormat="1" ht="14.25" customHeight="1" x14ac:dyDescent="0.25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54" t="s">
        <v>37</v>
      </c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</row>
    <row r="3" spans="1:61" s="1" customFormat="1" ht="14.25" customHeight="1" x14ac:dyDescent="0.25">
      <c r="V3" s="190" t="s">
        <v>105</v>
      </c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1" customFormat="1" ht="14.25" customHeight="1" x14ac:dyDescent="0.25">
      <c r="A4" s="612" t="s">
        <v>38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3"/>
      <c r="Q4" s="3"/>
      <c r="R4" s="3"/>
      <c r="S4" s="3"/>
      <c r="T4" s="3"/>
      <c r="U4" s="3"/>
      <c r="V4" s="615" t="s">
        <v>39</v>
      </c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5"/>
      <c r="AL4" s="5"/>
      <c r="AM4" s="5"/>
      <c r="AN4" s="5"/>
      <c r="AO4" s="5"/>
      <c r="AP4" s="5"/>
      <c r="AQ4" s="5"/>
      <c r="AR4" s="5"/>
      <c r="AS4" s="5"/>
      <c r="AT4" s="5"/>
      <c r="AU4" s="612" t="s">
        <v>40</v>
      </c>
      <c r="AV4" s="612"/>
      <c r="AW4" s="612"/>
      <c r="AX4" s="612"/>
      <c r="AY4" s="612"/>
      <c r="AZ4" s="612"/>
      <c r="BA4" s="612"/>
      <c r="BB4" s="612"/>
      <c r="BC4" s="612"/>
      <c r="BD4" s="612"/>
      <c r="BE4" s="612"/>
      <c r="BF4" s="612"/>
      <c r="BG4" s="612"/>
      <c r="BH4" s="612"/>
      <c r="BI4" s="612"/>
    </row>
    <row r="5" spans="1:61" s="1" customFormat="1" ht="14.25" customHeight="1" x14ac:dyDescent="0.25">
      <c r="A5" s="189" t="s">
        <v>41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/>
      <c r="AC5" s="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610" t="s">
        <v>42</v>
      </c>
      <c r="AV5" s="611"/>
      <c r="AW5" s="611"/>
      <c r="AX5" s="611"/>
      <c r="AY5" s="611"/>
      <c r="AZ5" s="611"/>
      <c r="BA5" s="611"/>
      <c r="BB5" s="611"/>
      <c r="BC5" s="611"/>
      <c r="BD5" s="611"/>
      <c r="BE5" s="611"/>
      <c r="BF5" s="611"/>
      <c r="BG5" s="611"/>
      <c r="BH5" s="611"/>
      <c r="BI5" s="611"/>
    </row>
    <row r="6" spans="1:61" s="1" customFormat="1" ht="14.25" customHeight="1" x14ac:dyDescent="0.25"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612" t="s">
        <v>43</v>
      </c>
      <c r="AV6" s="612"/>
      <c r="AW6" s="612"/>
      <c r="AX6" s="612"/>
      <c r="AY6" s="612"/>
      <c r="AZ6" s="612"/>
      <c r="BA6" s="612"/>
      <c r="BB6" s="612"/>
      <c r="BC6" s="612"/>
      <c r="BD6" s="612"/>
      <c r="BE6" s="612"/>
      <c r="BF6" s="612"/>
      <c r="BG6" s="612"/>
      <c r="BH6" s="612"/>
      <c r="BI6" s="612"/>
    </row>
    <row r="7" spans="1:61" s="1" customFormat="1" ht="14.25" customHeight="1" x14ac:dyDescent="0.25">
      <c r="A7" s="613" t="s">
        <v>44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3"/>
      <c r="Q7" s="3"/>
      <c r="R7" s="3"/>
      <c r="S7" s="3"/>
      <c r="T7" s="3"/>
      <c r="U7" s="190" t="s">
        <v>45</v>
      </c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3"/>
      <c r="AQ7" s="3"/>
      <c r="AR7" s="3"/>
      <c r="AS7" s="3"/>
      <c r="AT7" s="3"/>
      <c r="AU7" s="612" t="s">
        <v>46</v>
      </c>
      <c r="AV7" s="612"/>
      <c r="AW7" s="612"/>
      <c r="AX7" s="612"/>
      <c r="AY7" s="612"/>
      <c r="AZ7" s="612"/>
      <c r="BA7" s="612"/>
      <c r="BB7" s="612"/>
      <c r="BC7" s="612"/>
      <c r="BD7" s="612"/>
      <c r="BE7" s="612"/>
      <c r="BF7" s="612"/>
      <c r="BG7" s="612"/>
      <c r="BH7" s="612"/>
      <c r="BI7" s="612"/>
    </row>
    <row r="8" spans="1:61" ht="3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</row>
    <row r="9" spans="1:61" s="8" customFormat="1" ht="17.25" customHeight="1" x14ac:dyDescent="0.25">
      <c r="A9" s="456" t="s">
        <v>47</v>
      </c>
      <c r="B9" s="459" t="s">
        <v>48</v>
      </c>
      <c r="C9" s="460"/>
      <c r="D9" s="460"/>
      <c r="E9" s="460"/>
      <c r="F9" s="464" t="s">
        <v>49</v>
      </c>
      <c r="G9" s="464"/>
      <c r="H9" s="464"/>
      <c r="I9" s="464"/>
      <c r="J9" s="461" t="s">
        <v>50</v>
      </c>
      <c r="K9" s="468" t="s">
        <v>51</v>
      </c>
      <c r="L9" s="469"/>
      <c r="M9" s="469"/>
      <c r="N9" s="470" t="s">
        <v>52</v>
      </c>
      <c r="O9" s="464" t="s">
        <v>53</v>
      </c>
      <c r="P9" s="464"/>
      <c r="Q9" s="464"/>
      <c r="R9" s="464"/>
      <c r="S9" s="459" t="s">
        <v>54</v>
      </c>
      <c r="T9" s="460"/>
      <c r="U9" s="460"/>
      <c r="V9" s="460"/>
      <c r="W9" s="461" t="s">
        <v>55</v>
      </c>
      <c r="X9" s="468" t="s">
        <v>56</v>
      </c>
      <c r="Y9" s="469"/>
      <c r="Z9" s="469"/>
      <c r="AA9" s="461" t="s">
        <v>57</v>
      </c>
      <c r="AB9" s="464" t="s">
        <v>58</v>
      </c>
      <c r="AC9" s="464"/>
      <c r="AD9" s="464"/>
      <c r="AE9" s="464"/>
      <c r="AF9" s="459" t="s">
        <v>59</v>
      </c>
      <c r="AG9" s="460"/>
      <c r="AH9" s="460"/>
      <c r="AI9" s="474"/>
      <c r="AJ9" s="464" t="s">
        <v>60</v>
      </c>
      <c r="AK9" s="464"/>
      <c r="AL9" s="464"/>
      <c r="AM9" s="464"/>
      <c r="AN9" s="461" t="s">
        <v>61</v>
      </c>
      <c r="AO9" s="468" t="s">
        <v>62</v>
      </c>
      <c r="AP9" s="469"/>
      <c r="AQ9" s="469"/>
      <c r="AR9" s="469"/>
      <c r="AS9" s="459" t="s">
        <v>63</v>
      </c>
      <c r="AT9" s="460"/>
      <c r="AU9" s="460"/>
      <c r="AV9" s="460"/>
      <c r="AW9" s="470" t="s">
        <v>64</v>
      </c>
      <c r="AX9" s="468" t="s">
        <v>65</v>
      </c>
      <c r="AY9" s="469"/>
      <c r="AZ9" s="469"/>
      <c r="BA9" s="469"/>
      <c r="BB9" s="471" t="s">
        <v>66</v>
      </c>
      <c r="BC9" s="471" t="s">
        <v>67</v>
      </c>
      <c r="BD9" s="471" t="s">
        <v>68</v>
      </c>
      <c r="BE9" s="471" t="s">
        <v>69</v>
      </c>
      <c r="BF9" s="471" t="s">
        <v>70</v>
      </c>
      <c r="BG9" s="465" t="s">
        <v>71</v>
      </c>
      <c r="BH9" s="465" t="s">
        <v>72</v>
      </c>
      <c r="BI9" s="465" t="s">
        <v>47</v>
      </c>
    </row>
    <row r="10" spans="1:61" s="8" customFormat="1" ht="15.75" customHeight="1" x14ac:dyDescent="0.25">
      <c r="A10" s="457"/>
      <c r="B10" s="50">
        <v>5</v>
      </c>
      <c r="C10" s="50">
        <v>12</v>
      </c>
      <c r="D10" s="50">
        <v>19</v>
      </c>
      <c r="E10" s="50">
        <v>26</v>
      </c>
      <c r="F10" s="50">
        <v>3</v>
      </c>
      <c r="G10" s="50">
        <v>10</v>
      </c>
      <c r="H10" s="50">
        <v>17</v>
      </c>
      <c r="I10" s="49">
        <v>24</v>
      </c>
      <c r="J10" s="462"/>
      <c r="K10" s="9">
        <v>7</v>
      </c>
      <c r="L10" s="50">
        <v>14</v>
      </c>
      <c r="M10" s="49">
        <v>21</v>
      </c>
      <c r="N10" s="470"/>
      <c r="O10" s="9">
        <v>5</v>
      </c>
      <c r="P10" s="50">
        <v>12</v>
      </c>
      <c r="Q10" s="50">
        <v>19</v>
      </c>
      <c r="R10" s="50">
        <v>26</v>
      </c>
      <c r="S10" s="50">
        <v>2</v>
      </c>
      <c r="T10" s="50">
        <v>9</v>
      </c>
      <c r="U10" s="50">
        <v>16</v>
      </c>
      <c r="V10" s="49">
        <v>23</v>
      </c>
      <c r="W10" s="462"/>
      <c r="X10" s="9">
        <v>6</v>
      </c>
      <c r="Y10" s="50">
        <v>13</v>
      </c>
      <c r="Z10" s="49">
        <v>20</v>
      </c>
      <c r="AA10" s="462"/>
      <c r="AB10" s="9">
        <v>6</v>
      </c>
      <c r="AC10" s="50">
        <v>13</v>
      </c>
      <c r="AD10" s="50">
        <v>20</v>
      </c>
      <c r="AE10" s="50">
        <v>37</v>
      </c>
      <c r="AF10" s="50">
        <v>3</v>
      </c>
      <c r="AG10" s="50">
        <v>10</v>
      </c>
      <c r="AH10" s="50">
        <v>17</v>
      </c>
      <c r="AI10" s="50">
        <v>24</v>
      </c>
      <c r="AJ10" s="50">
        <v>1</v>
      </c>
      <c r="AK10" s="50">
        <v>8</v>
      </c>
      <c r="AL10" s="50">
        <v>15</v>
      </c>
      <c r="AM10" s="50">
        <v>22</v>
      </c>
      <c r="AN10" s="462"/>
      <c r="AO10" s="9">
        <v>5</v>
      </c>
      <c r="AP10" s="50">
        <v>12</v>
      </c>
      <c r="AQ10" s="50">
        <v>19</v>
      </c>
      <c r="AR10" s="50">
        <v>26</v>
      </c>
      <c r="AS10" s="50">
        <v>3</v>
      </c>
      <c r="AT10" s="50">
        <v>10</v>
      </c>
      <c r="AU10" s="50">
        <v>17</v>
      </c>
      <c r="AV10" s="49">
        <v>24</v>
      </c>
      <c r="AW10" s="470"/>
      <c r="AX10" s="50">
        <v>7</v>
      </c>
      <c r="AY10" s="50">
        <v>14</v>
      </c>
      <c r="AZ10" s="50">
        <v>21</v>
      </c>
      <c r="BA10" s="50">
        <v>28</v>
      </c>
      <c r="BB10" s="472"/>
      <c r="BC10" s="472"/>
      <c r="BD10" s="472"/>
      <c r="BE10" s="472"/>
      <c r="BF10" s="472"/>
      <c r="BG10" s="466"/>
      <c r="BH10" s="466"/>
      <c r="BI10" s="466"/>
    </row>
    <row r="11" spans="1:61" s="8" customFormat="1" ht="14.25" customHeight="1" x14ac:dyDescent="0.25">
      <c r="A11" s="458"/>
      <c r="B11" s="50">
        <v>9</v>
      </c>
      <c r="C11" s="50">
        <v>16</v>
      </c>
      <c r="D11" s="50">
        <v>23</v>
      </c>
      <c r="E11" s="50">
        <v>30</v>
      </c>
      <c r="F11" s="50">
        <v>7</v>
      </c>
      <c r="G11" s="50">
        <v>14</v>
      </c>
      <c r="H11" s="50">
        <v>21</v>
      </c>
      <c r="I11" s="49">
        <v>28</v>
      </c>
      <c r="J11" s="463"/>
      <c r="K11" s="9">
        <v>11</v>
      </c>
      <c r="L11" s="50">
        <v>18</v>
      </c>
      <c r="M11" s="49">
        <v>25</v>
      </c>
      <c r="N11" s="470"/>
      <c r="O11" s="9">
        <v>9</v>
      </c>
      <c r="P11" s="50">
        <v>16</v>
      </c>
      <c r="Q11" s="50">
        <v>23</v>
      </c>
      <c r="R11" s="50">
        <v>30</v>
      </c>
      <c r="S11" s="50">
        <v>6</v>
      </c>
      <c r="T11" s="50">
        <v>13</v>
      </c>
      <c r="U11" s="50">
        <v>20</v>
      </c>
      <c r="V11" s="49">
        <v>27</v>
      </c>
      <c r="W11" s="463"/>
      <c r="X11" s="9">
        <v>10</v>
      </c>
      <c r="Y11" s="50">
        <v>17</v>
      </c>
      <c r="Z11" s="49">
        <v>24</v>
      </c>
      <c r="AA11" s="463"/>
      <c r="AB11" s="9">
        <v>10</v>
      </c>
      <c r="AC11" s="50">
        <v>17</v>
      </c>
      <c r="AD11" s="50">
        <v>24</v>
      </c>
      <c r="AE11" s="50">
        <v>31</v>
      </c>
      <c r="AF11" s="50">
        <v>7</v>
      </c>
      <c r="AG11" s="50">
        <v>14</v>
      </c>
      <c r="AH11" s="50">
        <v>21</v>
      </c>
      <c r="AI11" s="50">
        <v>28</v>
      </c>
      <c r="AJ11" s="50">
        <v>5</v>
      </c>
      <c r="AK11" s="50">
        <v>12</v>
      </c>
      <c r="AL11" s="50">
        <v>19</v>
      </c>
      <c r="AM11" s="50">
        <v>26</v>
      </c>
      <c r="AN11" s="463"/>
      <c r="AO11" s="9">
        <v>9</v>
      </c>
      <c r="AP11" s="50">
        <v>16</v>
      </c>
      <c r="AQ11" s="50">
        <v>23</v>
      </c>
      <c r="AR11" s="50">
        <v>30</v>
      </c>
      <c r="AS11" s="50">
        <v>7</v>
      </c>
      <c r="AT11" s="50">
        <v>14</v>
      </c>
      <c r="AU11" s="50">
        <v>21</v>
      </c>
      <c r="AV11" s="49">
        <v>28</v>
      </c>
      <c r="AW11" s="470"/>
      <c r="AX11" s="50">
        <v>11</v>
      </c>
      <c r="AY11" s="50">
        <v>18</v>
      </c>
      <c r="AZ11" s="50">
        <v>25</v>
      </c>
      <c r="BA11" s="50">
        <v>31</v>
      </c>
      <c r="BB11" s="473"/>
      <c r="BC11" s="473"/>
      <c r="BD11" s="473"/>
      <c r="BE11" s="473"/>
      <c r="BF11" s="473"/>
      <c r="BG11" s="467"/>
      <c r="BH11" s="467"/>
      <c r="BI11" s="467"/>
    </row>
    <row r="12" spans="1:61" s="8" customFormat="1" ht="12.75" customHeight="1" x14ac:dyDescent="0.25">
      <c r="A12" s="10" t="s">
        <v>73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1"/>
      <c r="BH12" s="11"/>
      <c r="BI12" s="50" t="s">
        <v>73</v>
      </c>
    </row>
    <row r="13" spans="1:61" s="8" customFormat="1" ht="12.75" customHeight="1" x14ac:dyDescent="0.25">
      <c r="A13" s="10" t="s">
        <v>74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1"/>
      <c r="BH13" s="11"/>
      <c r="BI13" s="50" t="s">
        <v>74</v>
      </c>
    </row>
    <row r="14" spans="1:61" s="8" customFormat="1" ht="12.75" customHeight="1" x14ac:dyDescent="0.25">
      <c r="A14" s="10" t="s">
        <v>75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1"/>
      <c r="BH14" s="11"/>
      <c r="BI14" s="50" t="s">
        <v>75</v>
      </c>
    </row>
    <row r="15" spans="1:61" s="8" customFormat="1" ht="12.75" customHeight="1" x14ac:dyDescent="0.25">
      <c r="A15" s="10" t="s">
        <v>76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1"/>
      <c r="BH15" s="11"/>
      <c r="BI15" s="50" t="s">
        <v>76</v>
      </c>
    </row>
    <row r="16" spans="1:61" s="8" customFormat="1" ht="12.7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0"/>
      <c r="BC16" s="10"/>
      <c r="BD16" s="10"/>
      <c r="BE16" s="10"/>
      <c r="BF16" s="10"/>
      <c r="BG16" s="11"/>
      <c r="BH16" s="11"/>
      <c r="BI16" s="9"/>
    </row>
    <row r="17" spans="1:61" ht="2.2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4"/>
      <c r="AC17" s="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13"/>
    </row>
    <row r="18" spans="1:61" s="15" customFormat="1" ht="12.75" customHeight="1" x14ac:dyDescent="0.3">
      <c r="A18" s="7"/>
      <c r="B18" s="478" t="s">
        <v>77</v>
      </c>
      <c r="C18" s="478"/>
      <c r="D18" s="478"/>
      <c r="E18" s="478"/>
      <c r="F18" s="478"/>
      <c r="G18" s="478"/>
      <c r="H18" s="7"/>
      <c r="I18" s="480" t="s">
        <v>107</v>
      </c>
      <c r="J18" s="480"/>
      <c r="K18" s="480"/>
      <c r="L18" s="480"/>
      <c r="M18" s="7"/>
      <c r="N18" s="479" t="s">
        <v>67</v>
      </c>
      <c r="O18" s="479"/>
      <c r="P18" s="479"/>
      <c r="Q18" s="479"/>
      <c r="R18" s="7"/>
      <c r="S18" s="7"/>
      <c r="T18" s="479" t="s">
        <v>78</v>
      </c>
      <c r="U18" s="479"/>
      <c r="V18" s="479"/>
      <c r="W18" s="479"/>
      <c r="X18" s="7"/>
      <c r="Y18" s="7"/>
      <c r="Z18" s="14" t="s">
        <v>69</v>
      </c>
      <c r="AB18" s="16"/>
      <c r="AC18" s="16"/>
      <c r="AD18" s="17"/>
      <c r="AE18" s="17"/>
      <c r="AF18" s="480" t="s">
        <v>68</v>
      </c>
      <c r="AG18" s="480"/>
      <c r="AH18" s="480"/>
      <c r="AI18" s="480"/>
      <c r="AJ18" s="480"/>
      <c r="AK18" s="18"/>
      <c r="AL18" s="480" t="s">
        <v>79</v>
      </c>
      <c r="AM18" s="480"/>
      <c r="AN18" s="480"/>
      <c r="AO18" s="480"/>
      <c r="AP18" s="480"/>
      <c r="AQ18" s="17"/>
      <c r="AR18" s="14" t="s">
        <v>80</v>
      </c>
      <c r="AT18" s="17"/>
      <c r="AU18" s="17"/>
      <c r="AV18" s="17"/>
      <c r="AW18" s="17"/>
      <c r="AX18" s="17"/>
      <c r="AY18" s="19" t="s">
        <v>71</v>
      </c>
      <c r="AZ18" s="17"/>
      <c r="BA18" s="17"/>
      <c r="BB18" s="17"/>
      <c r="BC18" s="17"/>
      <c r="BD18" s="17"/>
      <c r="BE18" s="17"/>
    </row>
    <row r="19" spans="1:61" s="22" customFormat="1" ht="12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48"/>
      <c r="K19" s="20"/>
      <c r="L19" s="20"/>
      <c r="M19" s="20"/>
      <c r="N19" s="20"/>
      <c r="O19" s="511" t="s">
        <v>81</v>
      </c>
      <c r="P19" s="511"/>
      <c r="Q19" s="21"/>
      <c r="R19" s="20"/>
      <c r="S19" s="20"/>
      <c r="T19" s="20"/>
      <c r="U19" s="509" t="s">
        <v>82</v>
      </c>
      <c r="V19" s="510"/>
      <c r="Y19" s="20"/>
      <c r="Z19" s="20"/>
      <c r="AA19" s="506" t="s">
        <v>83</v>
      </c>
      <c r="AB19" s="506"/>
      <c r="AC19" s="23"/>
      <c r="AD19" s="20"/>
      <c r="AE19" s="20"/>
      <c r="AF19" s="20"/>
      <c r="AG19" s="506" t="s">
        <v>84</v>
      </c>
      <c r="AH19" s="506"/>
      <c r="AI19" s="20"/>
      <c r="AJ19" s="20"/>
      <c r="AK19" s="24"/>
      <c r="AM19" s="507" t="s">
        <v>85</v>
      </c>
      <c r="AN19" s="508"/>
      <c r="AO19" s="20"/>
      <c r="AP19" s="20"/>
      <c r="AQ19" s="20"/>
      <c r="AR19" s="20"/>
      <c r="AS19" s="536" t="s">
        <v>86</v>
      </c>
      <c r="AT19" s="536"/>
      <c r="AU19" s="20"/>
      <c r="AV19" s="20"/>
      <c r="AW19" s="20"/>
      <c r="AX19" s="20"/>
      <c r="AY19" s="20"/>
      <c r="AZ19" s="481" t="s">
        <v>85</v>
      </c>
      <c r="BA19" s="482"/>
      <c r="BB19" s="20"/>
      <c r="BC19" s="20"/>
      <c r="BD19" s="20"/>
      <c r="BE19" s="20"/>
      <c r="BF19" s="20"/>
      <c r="BG19" s="25"/>
      <c r="BH19" s="26"/>
    </row>
    <row r="20" spans="1:61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4"/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3"/>
    </row>
    <row r="21" spans="1:61" ht="12.75" customHeight="1" x14ac:dyDescent="0.25">
      <c r="A21" s="444" t="s">
        <v>87</v>
      </c>
      <c r="B21" s="444"/>
      <c r="C21" s="444"/>
      <c r="D21" s="490" t="s">
        <v>88</v>
      </c>
      <c r="E21" s="490"/>
      <c r="F21" s="494" t="s">
        <v>0</v>
      </c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4"/>
      <c r="AA21" s="494"/>
      <c r="AB21" s="609" t="s">
        <v>1</v>
      </c>
      <c r="AC21" s="609"/>
      <c r="AD21" s="494" t="s">
        <v>2</v>
      </c>
      <c r="AE21" s="494"/>
      <c r="AF21" s="494"/>
      <c r="AG21" s="494"/>
      <c r="AH21" s="494"/>
      <c r="AI21" s="494"/>
      <c r="AJ21" s="494"/>
      <c r="AK21" s="494"/>
      <c r="AL21" s="494"/>
      <c r="AM21" s="494"/>
      <c r="AN21" s="494"/>
      <c r="AO21" s="494"/>
      <c r="AP21" s="450" t="s">
        <v>3</v>
      </c>
      <c r="AQ21" s="450"/>
      <c r="AR21" s="450"/>
      <c r="AS21" s="450"/>
      <c r="AT21" s="450"/>
      <c r="AU21" s="450"/>
      <c r="AV21" s="450"/>
      <c r="AW21" s="450"/>
      <c r="AX21" s="450"/>
      <c r="AY21" s="450"/>
      <c r="AZ21" s="450"/>
      <c r="BA21" s="450"/>
      <c r="BB21" s="450"/>
      <c r="BC21" s="450"/>
      <c r="BD21" s="450"/>
      <c r="BE21" s="450"/>
      <c r="BF21" s="444" t="s">
        <v>4</v>
      </c>
      <c r="BG21" s="444"/>
      <c r="BH21" s="444"/>
      <c r="BI21" s="444"/>
    </row>
    <row r="22" spans="1:61" ht="14.25" customHeight="1" x14ac:dyDescent="0.25">
      <c r="A22" s="444"/>
      <c r="B22" s="444"/>
      <c r="C22" s="444"/>
      <c r="D22" s="490"/>
      <c r="E22" s="490"/>
      <c r="F22" s="494"/>
      <c r="G22" s="494"/>
      <c r="H22" s="494"/>
      <c r="I22" s="494"/>
      <c r="J22" s="494"/>
      <c r="K22" s="494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4"/>
      <c r="Y22" s="494"/>
      <c r="Z22" s="494"/>
      <c r="AA22" s="494"/>
      <c r="AB22" s="609"/>
      <c r="AC22" s="609"/>
      <c r="AD22" s="494"/>
      <c r="AE22" s="494"/>
      <c r="AF22" s="494"/>
      <c r="AG22" s="494"/>
      <c r="AH22" s="494"/>
      <c r="AI22" s="494"/>
      <c r="AJ22" s="494"/>
      <c r="AK22" s="494"/>
      <c r="AL22" s="494"/>
      <c r="AM22" s="494"/>
      <c r="AN22" s="494"/>
      <c r="AO22" s="494"/>
      <c r="AP22" s="450">
        <v>1</v>
      </c>
      <c r="AQ22" s="450"/>
      <c r="AR22" s="450">
        <v>2</v>
      </c>
      <c r="AS22" s="450"/>
      <c r="AT22" s="450">
        <v>3</v>
      </c>
      <c r="AU22" s="450"/>
      <c r="AV22" s="450">
        <v>4</v>
      </c>
      <c r="AW22" s="450"/>
      <c r="AX22" s="450">
        <v>5</v>
      </c>
      <c r="AY22" s="450"/>
      <c r="AZ22" s="450">
        <v>6</v>
      </c>
      <c r="BA22" s="450"/>
      <c r="BB22" s="450">
        <v>7</v>
      </c>
      <c r="BC22" s="450"/>
      <c r="BD22" s="450">
        <v>8</v>
      </c>
      <c r="BE22" s="450"/>
      <c r="BF22" s="444"/>
      <c r="BG22" s="444"/>
      <c r="BH22" s="444"/>
      <c r="BI22" s="444"/>
    </row>
    <row r="23" spans="1:61" ht="29.25" customHeight="1" x14ac:dyDescent="0.25">
      <c r="A23" s="444"/>
      <c r="B23" s="444"/>
      <c r="C23" s="444"/>
      <c r="D23" s="490"/>
      <c r="E23" s="490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  <c r="Y23" s="494"/>
      <c r="Z23" s="494"/>
      <c r="AA23" s="494"/>
      <c r="AB23" s="609"/>
      <c r="AC23" s="609"/>
      <c r="AD23" s="546" t="s">
        <v>5</v>
      </c>
      <c r="AE23" s="546"/>
      <c r="AF23" s="546" t="s">
        <v>89</v>
      </c>
      <c r="AG23" s="546"/>
      <c r="AH23" s="546" t="s">
        <v>6</v>
      </c>
      <c r="AI23" s="546"/>
      <c r="AJ23" s="546" t="s">
        <v>7</v>
      </c>
      <c r="AK23" s="546"/>
      <c r="AL23" s="546" t="s">
        <v>8</v>
      </c>
      <c r="AM23" s="546"/>
      <c r="AN23" s="546" t="s">
        <v>9</v>
      </c>
      <c r="AO23" s="546"/>
      <c r="AP23" s="53" t="s">
        <v>10</v>
      </c>
      <c r="AQ23" s="53" t="s">
        <v>11</v>
      </c>
      <c r="AR23" s="53" t="s">
        <v>10</v>
      </c>
      <c r="AS23" s="53" t="s">
        <v>11</v>
      </c>
      <c r="AT23" s="53" t="s">
        <v>10</v>
      </c>
      <c r="AU23" s="53" t="s">
        <v>11</v>
      </c>
      <c r="AV23" s="53" t="s">
        <v>10</v>
      </c>
      <c r="AW23" s="53" t="s">
        <v>11</v>
      </c>
      <c r="AX23" s="53" t="s">
        <v>10</v>
      </c>
      <c r="AY23" s="53" t="s">
        <v>11</v>
      </c>
      <c r="AZ23" s="53" t="s">
        <v>10</v>
      </c>
      <c r="BA23" s="53" t="s">
        <v>11</v>
      </c>
      <c r="BB23" s="53" t="s">
        <v>10</v>
      </c>
      <c r="BC23" s="53" t="s">
        <v>11</v>
      </c>
      <c r="BD23" s="53" t="s">
        <v>10</v>
      </c>
      <c r="BE23" s="53" t="s">
        <v>11</v>
      </c>
      <c r="BF23" s="444"/>
      <c r="BG23" s="444"/>
      <c r="BH23" s="444"/>
      <c r="BI23" s="444"/>
    </row>
    <row r="24" spans="1:61" ht="13.5" customHeight="1" x14ac:dyDescent="0.25">
      <c r="A24" s="553" t="s">
        <v>12</v>
      </c>
      <c r="B24" s="553"/>
      <c r="C24" s="553"/>
      <c r="D24" s="553"/>
      <c r="E24" s="553"/>
      <c r="F24" s="553"/>
      <c r="G24" s="553"/>
      <c r="H24" s="553"/>
      <c r="I24" s="553"/>
      <c r="J24" s="553"/>
      <c r="K24" s="553"/>
      <c r="L24" s="553"/>
      <c r="M24" s="553"/>
      <c r="N24" s="553"/>
      <c r="O24" s="553"/>
      <c r="P24" s="553"/>
      <c r="Q24" s="553"/>
      <c r="R24" s="553"/>
      <c r="S24" s="553"/>
      <c r="T24" s="553"/>
      <c r="U24" s="553"/>
      <c r="V24" s="553"/>
      <c r="W24" s="553"/>
      <c r="X24" s="553"/>
      <c r="Y24" s="553"/>
      <c r="Z24" s="553"/>
      <c r="AA24" s="553"/>
      <c r="AB24" s="571">
        <f>AB25+AB37</f>
        <v>36</v>
      </c>
      <c r="AC24" s="571"/>
      <c r="AD24" s="571">
        <f>AF24+AN24</f>
        <v>1208</v>
      </c>
      <c r="AE24" s="571"/>
      <c r="AF24" s="571">
        <f>AH24+AJ24+AL24</f>
        <v>704</v>
      </c>
      <c r="AG24" s="571"/>
      <c r="AH24" s="571">
        <f t="shared" ref="AH24" si="0">AH25+AH37</f>
        <v>176</v>
      </c>
      <c r="AI24" s="571"/>
      <c r="AJ24" s="571">
        <f t="shared" ref="AJ24" si="1">AJ25+AJ37</f>
        <v>528</v>
      </c>
      <c r="AK24" s="571"/>
      <c r="AL24" s="571">
        <f t="shared" ref="AL24" si="2">AL25+AL37</f>
        <v>0</v>
      </c>
      <c r="AM24" s="571"/>
      <c r="AN24" s="571">
        <f t="shared" ref="AN24" si="3">AN25+AN37</f>
        <v>504</v>
      </c>
      <c r="AO24" s="571"/>
      <c r="AP24" s="54">
        <f>AP25+AP37</f>
        <v>12</v>
      </c>
      <c r="AQ24" s="54">
        <f t="shared" ref="AQ24:BE24" si="4">AQ25+AQ37</f>
        <v>12</v>
      </c>
      <c r="AR24" s="54">
        <f t="shared" si="4"/>
        <v>12</v>
      </c>
      <c r="AS24" s="54">
        <f t="shared" si="4"/>
        <v>12</v>
      </c>
      <c r="AT24" s="54">
        <f t="shared" si="4"/>
        <v>10</v>
      </c>
      <c r="AU24" s="54">
        <f t="shared" si="4"/>
        <v>10</v>
      </c>
      <c r="AV24" s="54">
        <f t="shared" si="4"/>
        <v>2</v>
      </c>
      <c r="AW24" s="54">
        <f t="shared" si="4"/>
        <v>2</v>
      </c>
      <c r="AX24" s="54">
        <f t="shared" si="4"/>
        <v>0</v>
      </c>
      <c r="AY24" s="54">
        <f t="shared" si="4"/>
        <v>0</v>
      </c>
      <c r="AZ24" s="54">
        <f t="shared" si="4"/>
        <v>0</v>
      </c>
      <c r="BA24" s="54">
        <f t="shared" si="4"/>
        <v>0</v>
      </c>
      <c r="BB24" s="54">
        <f t="shared" si="4"/>
        <v>0</v>
      </c>
      <c r="BC24" s="54">
        <f t="shared" si="4"/>
        <v>0</v>
      </c>
      <c r="BD24" s="54">
        <f t="shared" si="4"/>
        <v>0</v>
      </c>
      <c r="BE24" s="54">
        <f t="shared" si="4"/>
        <v>0</v>
      </c>
      <c r="BF24" s="608"/>
      <c r="BG24" s="608"/>
      <c r="BH24" s="608"/>
      <c r="BI24" s="608"/>
    </row>
    <row r="25" spans="1:61" ht="13.5" customHeight="1" x14ac:dyDescent="0.25">
      <c r="A25" s="586" t="s">
        <v>13</v>
      </c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71">
        <f>SUM(AB26:AB36)</f>
        <v>32</v>
      </c>
      <c r="AC25" s="571"/>
      <c r="AD25" s="571">
        <f t="shared" ref="AD25:AD38" si="5">AF25+AN25</f>
        <v>1088</v>
      </c>
      <c r="AE25" s="571"/>
      <c r="AF25" s="571">
        <f t="shared" ref="AF25:AF41" si="6">AH25+AJ25+AL25</f>
        <v>640</v>
      </c>
      <c r="AG25" s="571"/>
      <c r="AH25" s="571">
        <f t="shared" ref="AH25" si="7">SUM(AH26:AH36)</f>
        <v>112</v>
      </c>
      <c r="AI25" s="571"/>
      <c r="AJ25" s="571">
        <f t="shared" ref="AJ25" si="8">SUM(AJ26:AJ36)</f>
        <v>528</v>
      </c>
      <c r="AK25" s="571"/>
      <c r="AL25" s="571">
        <f t="shared" ref="AL25" si="9">SUM(AL26:AL36)</f>
        <v>0</v>
      </c>
      <c r="AM25" s="571"/>
      <c r="AN25" s="571">
        <f t="shared" ref="AN25" si="10">SUM(AN26:AN36)</f>
        <v>448</v>
      </c>
      <c r="AO25" s="571"/>
      <c r="AP25" s="54">
        <f>AP26+AP27+AP28+AP29+AP30+AP31+AP32+AP33+AP34+AP35</f>
        <v>12</v>
      </c>
      <c r="AQ25" s="54">
        <f t="shared" ref="AQ25:BE25" si="11">AQ26+AQ27+AQ28+AQ29+AQ30+AQ31+AQ32+AQ33+AQ34+AQ35</f>
        <v>12</v>
      </c>
      <c r="AR25" s="54">
        <f t="shared" si="11"/>
        <v>12</v>
      </c>
      <c r="AS25" s="54">
        <f t="shared" si="11"/>
        <v>12</v>
      </c>
      <c r="AT25" s="54">
        <f t="shared" si="11"/>
        <v>8</v>
      </c>
      <c r="AU25" s="54">
        <f t="shared" si="11"/>
        <v>8</v>
      </c>
      <c r="AV25" s="54">
        <f t="shared" si="11"/>
        <v>0</v>
      </c>
      <c r="AW25" s="54">
        <f t="shared" si="11"/>
        <v>0</v>
      </c>
      <c r="AX25" s="54">
        <f t="shared" si="11"/>
        <v>0</v>
      </c>
      <c r="AY25" s="54">
        <f t="shared" si="11"/>
        <v>0</v>
      </c>
      <c r="AZ25" s="54">
        <f t="shared" si="11"/>
        <v>0</v>
      </c>
      <c r="BA25" s="54">
        <f t="shared" si="11"/>
        <v>0</v>
      </c>
      <c r="BB25" s="54">
        <f t="shared" si="11"/>
        <v>0</v>
      </c>
      <c r="BC25" s="54">
        <f t="shared" si="11"/>
        <v>0</v>
      </c>
      <c r="BD25" s="54">
        <f t="shared" si="11"/>
        <v>0</v>
      </c>
      <c r="BE25" s="54">
        <f t="shared" si="11"/>
        <v>0</v>
      </c>
      <c r="BF25" s="607"/>
      <c r="BG25" s="607"/>
      <c r="BH25" s="607"/>
      <c r="BI25" s="607"/>
    </row>
    <row r="26" spans="1:61" s="27" customFormat="1" ht="12" customHeight="1" x14ac:dyDescent="0.25">
      <c r="A26" s="195" t="s">
        <v>110</v>
      </c>
      <c r="B26" s="195"/>
      <c r="C26" s="195"/>
      <c r="D26" s="196" t="s">
        <v>90</v>
      </c>
      <c r="E26" s="196"/>
      <c r="F26" s="345" t="s">
        <v>14</v>
      </c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545">
        <v>2</v>
      </c>
      <c r="AC26" s="545"/>
      <c r="AD26" s="545">
        <f t="shared" si="5"/>
        <v>60</v>
      </c>
      <c r="AE26" s="545"/>
      <c r="AF26" s="545">
        <f t="shared" si="6"/>
        <v>32</v>
      </c>
      <c r="AG26" s="545"/>
      <c r="AH26" s="545">
        <v>8</v>
      </c>
      <c r="AI26" s="545"/>
      <c r="AJ26" s="545">
        <v>24</v>
      </c>
      <c r="AK26" s="545"/>
      <c r="AL26" s="545">
        <v>0</v>
      </c>
      <c r="AM26" s="545"/>
      <c r="AN26" s="545">
        <v>28</v>
      </c>
      <c r="AO26" s="545"/>
      <c r="AP26" s="46">
        <v>2</v>
      </c>
      <c r="AQ26" s="46">
        <v>2</v>
      </c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606" t="s">
        <v>15</v>
      </c>
      <c r="BG26" s="606"/>
      <c r="BH26" s="606"/>
      <c r="BI26" s="606"/>
    </row>
    <row r="27" spans="1:61" s="27" customFormat="1" ht="12" customHeight="1" x14ac:dyDescent="0.25">
      <c r="A27" s="195" t="s">
        <v>110</v>
      </c>
      <c r="B27" s="195"/>
      <c r="C27" s="195"/>
      <c r="D27" s="196" t="s">
        <v>125</v>
      </c>
      <c r="E27" s="196"/>
      <c r="F27" s="345" t="s">
        <v>16</v>
      </c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545">
        <v>2</v>
      </c>
      <c r="AC27" s="545"/>
      <c r="AD27" s="545">
        <f t="shared" si="5"/>
        <v>60</v>
      </c>
      <c r="AE27" s="545"/>
      <c r="AF27" s="545">
        <f t="shared" si="6"/>
        <v>32</v>
      </c>
      <c r="AG27" s="545"/>
      <c r="AH27" s="545">
        <v>8</v>
      </c>
      <c r="AI27" s="545"/>
      <c r="AJ27" s="545">
        <v>24</v>
      </c>
      <c r="AK27" s="545"/>
      <c r="AL27" s="545">
        <v>0</v>
      </c>
      <c r="AM27" s="545"/>
      <c r="AN27" s="545">
        <v>28</v>
      </c>
      <c r="AO27" s="545"/>
      <c r="AP27" s="46"/>
      <c r="AQ27" s="46"/>
      <c r="AR27" s="46">
        <v>2</v>
      </c>
      <c r="AS27" s="46">
        <v>2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606" t="s">
        <v>17</v>
      </c>
      <c r="BG27" s="606"/>
      <c r="BH27" s="606"/>
      <c r="BI27" s="606"/>
    </row>
    <row r="28" spans="1:61" s="27" customFormat="1" ht="12" customHeight="1" x14ac:dyDescent="0.25">
      <c r="A28" s="195" t="s">
        <v>111</v>
      </c>
      <c r="B28" s="195"/>
      <c r="C28" s="195"/>
      <c r="D28" s="196" t="s">
        <v>127</v>
      </c>
      <c r="E28" s="196"/>
      <c r="F28" s="345" t="s">
        <v>18</v>
      </c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545">
        <v>4</v>
      </c>
      <c r="AC28" s="545"/>
      <c r="AD28" s="545">
        <f t="shared" si="5"/>
        <v>120</v>
      </c>
      <c r="AE28" s="545"/>
      <c r="AF28" s="545">
        <f t="shared" si="6"/>
        <v>64</v>
      </c>
      <c r="AG28" s="545"/>
      <c r="AH28" s="545">
        <v>0</v>
      </c>
      <c r="AI28" s="545"/>
      <c r="AJ28" s="545">
        <v>64</v>
      </c>
      <c r="AK28" s="545"/>
      <c r="AL28" s="545">
        <v>0</v>
      </c>
      <c r="AM28" s="545"/>
      <c r="AN28" s="545">
        <v>56</v>
      </c>
      <c r="AO28" s="545"/>
      <c r="AP28" s="46">
        <v>4</v>
      </c>
      <c r="AQ28" s="46">
        <v>4</v>
      </c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606" t="s">
        <v>15</v>
      </c>
      <c r="BG28" s="606"/>
      <c r="BH28" s="606"/>
      <c r="BI28" s="606"/>
    </row>
    <row r="29" spans="1:61" s="27" customFormat="1" ht="12" customHeight="1" x14ac:dyDescent="0.25">
      <c r="A29" s="195" t="s">
        <v>111</v>
      </c>
      <c r="B29" s="195"/>
      <c r="C29" s="195"/>
      <c r="D29" s="196" t="s">
        <v>128</v>
      </c>
      <c r="E29" s="196"/>
      <c r="F29" s="345" t="s">
        <v>19</v>
      </c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545">
        <v>4</v>
      </c>
      <c r="AC29" s="545"/>
      <c r="AD29" s="545">
        <f t="shared" si="5"/>
        <v>120</v>
      </c>
      <c r="AE29" s="545"/>
      <c r="AF29" s="545">
        <f t="shared" si="6"/>
        <v>64</v>
      </c>
      <c r="AG29" s="545"/>
      <c r="AH29" s="545">
        <v>0</v>
      </c>
      <c r="AI29" s="545"/>
      <c r="AJ29" s="545">
        <v>64</v>
      </c>
      <c r="AK29" s="545"/>
      <c r="AL29" s="545">
        <v>0</v>
      </c>
      <c r="AM29" s="545"/>
      <c r="AN29" s="545">
        <v>56</v>
      </c>
      <c r="AO29" s="545"/>
      <c r="AP29" s="46"/>
      <c r="AQ29" s="46"/>
      <c r="AR29" s="46">
        <v>4</v>
      </c>
      <c r="AS29" s="46">
        <v>4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606" t="s">
        <v>15</v>
      </c>
      <c r="BG29" s="606"/>
      <c r="BH29" s="606"/>
      <c r="BI29" s="606"/>
    </row>
    <row r="30" spans="1:61" s="27" customFormat="1" ht="12" customHeight="1" x14ac:dyDescent="0.25">
      <c r="A30" s="195" t="s">
        <v>112</v>
      </c>
      <c r="B30" s="195"/>
      <c r="C30" s="195"/>
      <c r="D30" s="196" t="s">
        <v>129</v>
      </c>
      <c r="E30" s="196"/>
      <c r="F30" s="345" t="s">
        <v>20</v>
      </c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545">
        <v>4</v>
      </c>
      <c r="AC30" s="545"/>
      <c r="AD30" s="545">
        <f t="shared" si="5"/>
        <v>120</v>
      </c>
      <c r="AE30" s="545"/>
      <c r="AF30" s="545">
        <f t="shared" si="6"/>
        <v>64</v>
      </c>
      <c r="AG30" s="545"/>
      <c r="AH30" s="545">
        <v>0</v>
      </c>
      <c r="AI30" s="545"/>
      <c r="AJ30" s="545">
        <v>64</v>
      </c>
      <c r="AK30" s="545"/>
      <c r="AL30" s="545">
        <v>0</v>
      </c>
      <c r="AM30" s="545"/>
      <c r="AN30" s="545">
        <v>56</v>
      </c>
      <c r="AO30" s="545"/>
      <c r="AP30" s="46">
        <v>4</v>
      </c>
      <c r="AQ30" s="46">
        <v>4</v>
      </c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606" t="s">
        <v>15</v>
      </c>
      <c r="BG30" s="606"/>
      <c r="BH30" s="606"/>
      <c r="BI30" s="606"/>
    </row>
    <row r="31" spans="1:61" s="27" customFormat="1" ht="12" customHeight="1" x14ac:dyDescent="0.25">
      <c r="A31" s="195" t="s">
        <v>112</v>
      </c>
      <c r="B31" s="195"/>
      <c r="C31" s="195"/>
      <c r="D31" s="196" t="s">
        <v>130</v>
      </c>
      <c r="E31" s="196"/>
      <c r="F31" s="345" t="s">
        <v>21</v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545">
        <v>4</v>
      </c>
      <c r="AC31" s="545"/>
      <c r="AD31" s="545">
        <f t="shared" si="5"/>
        <v>120</v>
      </c>
      <c r="AE31" s="545"/>
      <c r="AF31" s="545">
        <f t="shared" si="6"/>
        <v>64</v>
      </c>
      <c r="AG31" s="545"/>
      <c r="AH31" s="545">
        <v>0</v>
      </c>
      <c r="AI31" s="545"/>
      <c r="AJ31" s="545">
        <v>64</v>
      </c>
      <c r="AK31" s="545"/>
      <c r="AL31" s="545">
        <v>0</v>
      </c>
      <c r="AM31" s="545"/>
      <c r="AN31" s="545">
        <v>56</v>
      </c>
      <c r="AO31" s="545"/>
      <c r="AP31" s="46"/>
      <c r="AQ31" s="46"/>
      <c r="AR31" s="46">
        <v>4</v>
      </c>
      <c r="AS31" s="46">
        <v>4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606" t="s">
        <v>15</v>
      </c>
      <c r="BG31" s="606"/>
      <c r="BH31" s="606"/>
      <c r="BI31" s="606"/>
    </row>
    <row r="32" spans="1:61" s="27" customFormat="1" ht="12" customHeight="1" x14ac:dyDescent="0.25">
      <c r="A32" s="195" t="s">
        <v>112</v>
      </c>
      <c r="B32" s="195"/>
      <c r="C32" s="195"/>
      <c r="D32" s="196" t="s">
        <v>126</v>
      </c>
      <c r="E32" s="196"/>
      <c r="F32" s="345" t="s">
        <v>101</v>
      </c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545">
        <v>4</v>
      </c>
      <c r="AC32" s="545"/>
      <c r="AD32" s="545">
        <f t="shared" si="5"/>
        <v>120</v>
      </c>
      <c r="AE32" s="545"/>
      <c r="AF32" s="545">
        <f t="shared" si="6"/>
        <v>64</v>
      </c>
      <c r="AG32" s="545"/>
      <c r="AH32" s="545">
        <v>0</v>
      </c>
      <c r="AI32" s="545"/>
      <c r="AJ32" s="545">
        <v>64</v>
      </c>
      <c r="AK32" s="545"/>
      <c r="AL32" s="545">
        <v>0</v>
      </c>
      <c r="AM32" s="545"/>
      <c r="AN32" s="545">
        <v>56</v>
      </c>
      <c r="AO32" s="545"/>
      <c r="AP32" s="46"/>
      <c r="AQ32" s="46"/>
      <c r="AR32" s="46"/>
      <c r="AS32" s="46"/>
      <c r="AT32" s="46">
        <v>4</v>
      </c>
      <c r="AU32" s="46">
        <v>4</v>
      </c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606" t="s">
        <v>17</v>
      </c>
      <c r="BG32" s="606"/>
      <c r="BH32" s="606"/>
      <c r="BI32" s="606"/>
    </row>
    <row r="33" spans="1:61" s="27" customFormat="1" ht="12" customHeight="1" x14ac:dyDescent="0.25">
      <c r="A33" s="195" t="s">
        <v>113</v>
      </c>
      <c r="B33" s="195"/>
      <c r="C33" s="195"/>
      <c r="D33" s="196" t="s">
        <v>131</v>
      </c>
      <c r="E33" s="196"/>
      <c r="F33" s="345" t="s">
        <v>22</v>
      </c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545">
        <v>2</v>
      </c>
      <c r="AC33" s="545"/>
      <c r="AD33" s="545">
        <f t="shared" si="5"/>
        <v>60</v>
      </c>
      <c r="AE33" s="545"/>
      <c r="AF33" s="545">
        <f t="shared" si="6"/>
        <v>32</v>
      </c>
      <c r="AG33" s="545"/>
      <c r="AH33" s="545">
        <v>24</v>
      </c>
      <c r="AI33" s="545"/>
      <c r="AJ33" s="545">
        <v>8</v>
      </c>
      <c r="AK33" s="545"/>
      <c r="AL33" s="545">
        <v>0</v>
      </c>
      <c r="AM33" s="545"/>
      <c r="AN33" s="545">
        <v>28</v>
      </c>
      <c r="AO33" s="545"/>
      <c r="AP33" s="46">
        <v>2</v>
      </c>
      <c r="AQ33" s="46">
        <v>2</v>
      </c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606" t="s">
        <v>15</v>
      </c>
      <c r="BG33" s="606"/>
      <c r="BH33" s="606"/>
      <c r="BI33" s="606"/>
    </row>
    <row r="34" spans="1:61" s="27" customFormat="1" ht="12" customHeight="1" x14ac:dyDescent="0.25">
      <c r="A34" s="195" t="s">
        <v>113</v>
      </c>
      <c r="B34" s="195"/>
      <c r="C34" s="195"/>
      <c r="D34" s="196" t="s">
        <v>132</v>
      </c>
      <c r="E34" s="196"/>
      <c r="F34" s="345" t="s">
        <v>23</v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545">
        <v>2</v>
      </c>
      <c r="AC34" s="545"/>
      <c r="AD34" s="545">
        <f t="shared" si="5"/>
        <v>60</v>
      </c>
      <c r="AE34" s="545"/>
      <c r="AF34" s="545">
        <f t="shared" si="6"/>
        <v>32</v>
      </c>
      <c r="AG34" s="545"/>
      <c r="AH34" s="545">
        <v>24</v>
      </c>
      <c r="AI34" s="545"/>
      <c r="AJ34" s="545">
        <v>8</v>
      </c>
      <c r="AK34" s="545"/>
      <c r="AL34" s="545">
        <v>0</v>
      </c>
      <c r="AM34" s="545"/>
      <c r="AN34" s="545">
        <v>28</v>
      </c>
      <c r="AO34" s="545"/>
      <c r="AP34" s="46"/>
      <c r="AQ34" s="46"/>
      <c r="AR34" s="46">
        <v>2</v>
      </c>
      <c r="AS34" s="46">
        <v>2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606" t="s">
        <v>17</v>
      </c>
      <c r="BG34" s="606"/>
      <c r="BH34" s="606"/>
      <c r="BI34" s="606"/>
    </row>
    <row r="35" spans="1:61" s="27" customFormat="1" ht="12" customHeight="1" x14ac:dyDescent="0.25">
      <c r="A35" s="195" t="s">
        <v>114</v>
      </c>
      <c r="B35" s="195"/>
      <c r="C35" s="195"/>
      <c r="D35" s="196" t="s">
        <v>133</v>
      </c>
      <c r="E35" s="196"/>
      <c r="F35" s="345" t="s">
        <v>106</v>
      </c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545">
        <v>4</v>
      </c>
      <c r="AC35" s="545"/>
      <c r="AD35" s="545">
        <f t="shared" si="5"/>
        <v>120</v>
      </c>
      <c r="AE35" s="545"/>
      <c r="AF35" s="545">
        <f t="shared" si="6"/>
        <v>64</v>
      </c>
      <c r="AG35" s="545"/>
      <c r="AH35" s="545">
        <v>48</v>
      </c>
      <c r="AI35" s="545"/>
      <c r="AJ35" s="545">
        <v>16</v>
      </c>
      <c r="AK35" s="545"/>
      <c r="AL35" s="545">
        <v>0</v>
      </c>
      <c r="AM35" s="545"/>
      <c r="AN35" s="545">
        <v>56</v>
      </c>
      <c r="AO35" s="545"/>
      <c r="AP35" s="46"/>
      <c r="AQ35" s="46"/>
      <c r="AR35" s="46"/>
      <c r="AS35" s="46"/>
      <c r="AT35" s="46">
        <v>4</v>
      </c>
      <c r="AU35" s="46">
        <v>4</v>
      </c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606" t="s">
        <v>17</v>
      </c>
      <c r="BG35" s="606"/>
      <c r="BH35" s="606"/>
      <c r="BI35" s="606"/>
    </row>
    <row r="36" spans="1:61" s="27" customFormat="1" ht="12" customHeight="1" x14ac:dyDescent="0.25">
      <c r="A36" s="195" t="s">
        <v>115</v>
      </c>
      <c r="B36" s="195"/>
      <c r="C36" s="195"/>
      <c r="D36" s="196" t="s">
        <v>124</v>
      </c>
      <c r="E36" s="196"/>
      <c r="F36" s="345" t="s">
        <v>24</v>
      </c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544"/>
      <c r="AC36" s="544"/>
      <c r="AD36" s="545">
        <f t="shared" si="5"/>
        <v>128</v>
      </c>
      <c r="AE36" s="545"/>
      <c r="AF36" s="545">
        <f t="shared" si="6"/>
        <v>128</v>
      </c>
      <c r="AG36" s="545"/>
      <c r="AH36" s="544"/>
      <c r="AI36" s="544"/>
      <c r="AJ36" s="544">
        <v>128</v>
      </c>
      <c r="AK36" s="544"/>
      <c r="AL36" s="544"/>
      <c r="AM36" s="544"/>
      <c r="AN36" s="544"/>
      <c r="AO36" s="544"/>
      <c r="AP36" s="46"/>
      <c r="AQ36" s="46" t="s">
        <v>25</v>
      </c>
      <c r="AR36" s="46"/>
      <c r="AS36" s="46" t="s">
        <v>25</v>
      </c>
      <c r="AT36" s="46"/>
      <c r="AU36" s="46" t="s">
        <v>25</v>
      </c>
      <c r="AV36" s="46"/>
      <c r="AW36" s="46" t="s">
        <v>25</v>
      </c>
      <c r="AX36" s="46"/>
      <c r="AY36" s="46"/>
      <c r="AZ36" s="46"/>
      <c r="BA36" s="46"/>
      <c r="BB36" s="46"/>
      <c r="BC36" s="46"/>
      <c r="BD36" s="46"/>
      <c r="BE36" s="46"/>
      <c r="BF36" s="606" t="s">
        <v>15</v>
      </c>
      <c r="BG36" s="606"/>
      <c r="BH36" s="606"/>
      <c r="BI36" s="606"/>
    </row>
    <row r="37" spans="1:61" ht="11.25" customHeight="1" x14ac:dyDescent="0.25">
      <c r="A37" s="586" t="s">
        <v>26</v>
      </c>
      <c r="B37" s="586"/>
      <c r="C37" s="586"/>
      <c r="D37" s="586"/>
      <c r="E37" s="586"/>
      <c r="F37" s="586"/>
      <c r="G37" s="586"/>
      <c r="H37" s="586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54">
        <f>AB38+AB41</f>
        <v>4</v>
      </c>
      <c r="AC37" s="554"/>
      <c r="AD37" s="571">
        <f t="shared" si="5"/>
        <v>120</v>
      </c>
      <c r="AE37" s="571"/>
      <c r="AF37" s="571">
        <f t="shared" si="6"/>
        <v>64</v>
      </c>
      <c r="AG37" s="571"/>
      <c r="AH37" s="554">
        <f t="shared" ref="AH37" si="12">AH38+AH41</f>
        <v>64</v>
      </c>
      <c r="AI37" s="554"/>
      <c r="AJ37" s="554">
        <f t="shared" ref="AJ37" si="13">AJ38+AJ41</f>
        <v>0</v>
      </c>
      <c r="AK37" s="554"/>
      <c r="AL37" s="554">
        <f t="shared" ref="AL37" si="14">AL38+AL41</f>
        <v>0</v>
      </c>
      <c r="AM37" s="554"/>
      <c r="AN37" s="554">
        <f t="shared" ref="AN37" si="15">AN38+AN41</f>
        <v>56</v>
      </c>
      <c r="AO37" s="554"/>
      <c r="AP37" s="56">
        <f>AP38+AP39+AP40+AP41+AP42</f>
        <v>0</v>
      </c>
      <c r="AQ37" s="56">
        <f t="shared" ref="AQ37:BE37" si="16">AQ38+AQ39+AQ40+AQ41+AQ42</f>
        <v>0</v>
      </c>
      <c r="AR37" s="56">
        <f t="shared" si="16"/>
        <v>0</v>
      </c>
      <c r="AS37" s="56">
        <f t="shared" si="16"/>
        <v>0</v>
      </c>
      <c r="AT37" s="56">
        <f t="shared" si="16"/>
        <v>2</v>
      </c>
      <c r="AU37" s="56">
        <f t="shared" si="16"/>
        <v>2</v>
      </c>
      <c r="AV37" s="56">
        <f t="shared" si="16"/>
        <v>2</v>
      </c>
      <c r="AW37" s="56">
        <f t="shared" si="16"/>
        <v>2</v>
      </c>
      <c r="AX37" s="56">
        <f t="shared" si="16"/>
        <v>0</v>
      </c>
      <c r="AY37" s="56">
        <f t="shared" si="16"/>
        <v>0</v>
      </c>
      <c r="AZ37" s="56">
        <f t="shared" si="16"/>
        <v>0</v>
      </c>
      <c r="BA37" s="56">
        <f t="shared" si="16"/>
        <v>0</v>
      </c>
      <c r="BB37" s="56">
        <f t="shared" si="16"/>
        <v>0</v>
      </c>
      <c r="BC37" s="56">
        <f t="shared" si="16"/>
        <v>0</v>
      </c>
      <c r="BD37" s="56">
        <f t="shared" si="16"/>
        <v>0</v>
      </c>
      <c r="BE37" s="56">
        <f t="shared" si="16"/>
        <v>0</v>
      </c>
      <c r="BF37" s="550"/>
      <c r="BG37" s="550"/>
      <c r="BH37" s="550"/>
      <c r="BI37" s="550"/>
    </row>
    <row r="38" spans="1:61" s="27" customFormat="1" ht="12" customHeight="1" x14ac:dyDescent="0.25">
      <c r="A38" s="195" t="s">
        <v>117</v>
      </c>
      <c r="B38" s="195"/>
      <c r="C38" s="195"/>
      <c r="D38" s="196" t="s">
        <v>135</v>
      </c>
      <c r="E38" s="196"/>
      <c r="F38" s="345" t="s">
        <v>27</v>
      </c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544">
        <v>2</v>
      </c>
      <c r="AC38" s="544"/>
      <c r="AD38" s="598">
        <f t="shared" si="5"/>
        <v>60</v>
      </c>
      <c r="AE38" s="599"/>
      <c r="AF38" s="572">
        <f t="shared" si="6"/>
        <v>32</v>
      </c>
      <c r="AG38" s="573"/>
      <c r="AH38" s="545">
        <v>32</v>
      </c>
      <c r="AI38" s="545"/>
      <c r="AJ38" s="545">
        <v>0</v>
      </c>
      <c r="AK38" s="545"/>
      <c r="AL38" s="545">
        <v>0</v>
      </c>
      <c r="AM38" s="545"/>
      <c r="AN38" s="545">
        <v>28</v>
      </c>
      <c r="AO38" s="545"/>
      <c r="AP38" s="46"/>
      <c r="AQ38" s="46"/>
      <c r="AR38" s="46"/>
      <c r="AS38" s="46"/>
      <c r="AT38" s="47"/>
      <c r="AU38" s="47"/>
      <c r="AV38" s="46"/>
      <c r="AW38" s="46"/>
      <c r="AX38" s="59"/>
      <c r="AY38" s="59"/>
      <c r="AZ38" s="47"/>
      <c r="BA38" s="47"/>
      <c r="BB38" s="47"/>
      <c r="BC38" s="47"/>
      <c r="BD38" s="47"/>
      <c r="BE38" s="47"/>
      <c r="BF38" s="241" t="s">
        <v>15</v>
      </c>
      <c r="BG38" s="241"/>
      <c r="BH38" s="241"/>
      <c r="BI38" s="241"/>
    </row>
    <row r="39" spans="1:61" s="27" customFormat="1" ht="12" customHeight="1" x14ac:dyDescent="0.25">
      <c r="A39" s="195" t="s">
        <v>114</v>
      </c>
      <c r="B39" s="195"/>
      <c r="C39" s="195"/>
      <c r="D39" s="196" t="s">
        <v>124</v>
      </c>
      <c r="E39" s="196"/>
      <c r="F39" s="345" t="s">
        <v>28</v>
      </c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544"/>
      <c r="AC39" s="544"/>
      <c r="AD39" s="600"/>
      <c r="AE39" s="601"/>
      <c r="AF39" s="604"/>
      <c r="AG39" s="605"/>
      <c r="AH39" s="545"/>
      <c r="AI39" s="545"/>
      <c r="AJ39" s="545"/>
      <c r="AK39" s="545"/>
      <c r="AL39" s="545"/>
      <c r="AM39" s="545"/>
      <c r="AN39" s="545"/>
      <c r="AO39" s="545"/>
      <c r="AP39" s="46"/>
      <c r="AQ39" s="46"/>
      <c r="AR39" s="46"/>
      <c r="AS39" s="46"/>
      <c r="AT39" s="47"/>
      <c r="AU39" s="47"/>
      <c r="AV39" s="46">
        <v>2</v>
      </c>
      <c r="AW39" s="46">
        <v>2</v>
      </c>
      <c r="AX39" s="59"/>
      <c r="AY39" s="59"/>
      <c r="AZ39" s="47"/>
      <c r="BA39" s="47"/>
      <c r="BB39" s="47"/>
      <c r="BC39" s="47"/>
      <c r="BD39" s="47"/>
      <c r="BE39" s="47"/>
      <c r="BF39" s="241"/>
      <c r="BG39" s="241"/>
      <c r="BH39" s="241"/>
      <c r="BI39" s="241"/>
    </row>
    <row r="40" spans="1:61" s="27" customFormat="1" ht="12" customHeight="1" x14ac:dyDescent="0.25">
      <c r="A40" s="195" t="s">
        <v>118</v>
      </c>
      <c r="B40" s="195"/>
      <c r="C40" s="195"/>
      <c r="D40" s="196" t="s">
        <v>136</v>
      </c>
      <c r="E40" s="196"/>
      <c r="F40" s="345" t="s">
        <v>29</v>
      </c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544"/>
      <c r="AC40" s="544"/>
      <c r="AD40" s="602"/>
      <c r="AE40" s="603"/>
      <c r="AF40" s="574"/>
      <c r="AG40" s="575"/>
      <c r="AH40" s="545"/>
      <c r="AI40" s="545"/>
      <c r="AJ40" s="545"/>
      <c r="AK40" s="545"/>
      <c r="AL40" s="545"/>
      <c r="AM40" s="545"/>
      <c r="AN40" s="545"/>
      <c r="AO40" s="545"/>
      <c r="AP40" s="47"/>
      <c r="AQ40" s="47"/>
      <c r="AR40" s="47"/>
      <c r="AS40" s="47"/>
      <c r="AT40" s="47"/>
      <c r="AU40" s="47"/>
      <c r="AV40" s="47"/>
      <c r="AW40" s="47"/>
      <c r="AX40" s="59"/>
      <c r="AY40" s="59"/>
      <c r="AZ40" s="47"/>
      <c r="BA40" s="47"/>
      <c r="BB40" s="47"/>
      <c r="BC40" s="47"/>
      <c r="BD40" s="47"/>
      <c r="BE40" s="47"/>
      <c r="BF40" s="241"/>
      <c r="BG40" s="241"/>
      <c r="BH40" s="241"/>
      <c r="BI40" s="241"/>
    </row>
    <row r="41" spans="1:61" s="27" customFormat="1" ht="12" customHeight="1" x14ac:dyDescent="0.25">
      <c r="A41" s="195" t="s">
        <v>113</v>
      </c>
      <c r="B41" s="195"/>
      <c r="C41" s="195"/>
      <c r="D41" s="196" t="s">
        <v>137</v>
      </c>
      <c r="E41" s="196"/>
      <c r="F41" s="345" t="s">
        <v>30</v>
      </c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544">
        <v>2</v>
      </c>
      <c r="AC41" s="544"/>
      <c r="AD41" s="572">
        <f t="shared" ref="AD41" si="17">AF41+AN41</f>
        <v>60</v>
      </c>
      <c r="AE41" s="573"/>
      <c r="AF41" s="572">
        <f t="shared" si="6"/>
        <v>32</v>
      </c>
      <c r="AG41" s="573"/>
      <c r="AH41" s="544">
        <v>32</v>
      </c>
      <c r="AI41" s="544"/>
      <c r="AJ41" s="544">
        <v>0</v>
      </c>
      <c r="AK41" s="544"/>
      <c r="AL41" s="544">
        <v>0</v>
      </c>
      <c r="AM41" s="544"/>
      <c r="AN41" s="544">
        <v>28</v>
      </c>
      <c r="AO41" s="544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544"/>
      <c r="BE41" s="544"/>
      <c r="BF41" s="241" t="s">
        <v>15</v>
      </c>
      <c r="BG41" s="241"/>
      <c r="BH41" s="241"/>
      <c r="BI41" s="241"/>
    </row>
    <row r="42" spans="1:61" s="27" customFormat="1" ht="12" customHeight="1" x14ac:dyDescent="0.25">
      <c r="A42" s="195" t="s">
        <v>114</v>
      </c>
      <c r="B42" s="195"/>
      <c r="C42" s="195"/>
      <c r="D42" s="196" t="s">
        <v>134</v>
      </c>
      <c r="E42" s="196"/>
      <c r="F42" s="345" t="s">
        <v>31</v>
      </c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544"/>
      <c r="AC42" s="544"/>
      <c r="AD42" s="574"/>
      <c r="AE42" s="575"/>
      <c r="AF42" s="574"/>
      <c r="AG42" s="575"/>
      <c r="AH42" s="544"/>
      <c r="AI42" s="544"/>
      <c r="AJ42" s="544"/>
      <c r="AK42" s="544"/>
      <c r="AL42" s="544"/>
      <c r="AM42" s="544"/>
      <c r="AN42" s="544"/>
      <c r="AO42" s="544"/>
      <c r="AP42" s="47"/>
      <c r="AQ42" s="47"/>
      <c r="AR42" s="47"/>
      <c r="AS42" s="47"/>
      <c r="AT42" s="47">
        <v>2</v>
      </c>
      <c r="AU42" s="47">
        <v>2</v>
      </c>
      <c r="AV42" s="47"/>
      <c r="AW42" s="47"/>
      <c r="AX42" s="47"/>
      <c r="AY42" s="47"/>
      <c r="AZ42" s="47"/>
      <c r="BA42" s="47"/>
      <c r="BB42" s="47"/>
      <c r="BC42" s="47"/>
      <c r="BD42" s="544"/>
      <c r="BE42" s="544"/>
      <c r="BF42" s="241"/>
      <c r="BG42" s="241"/>
      <c r="BH42" s="241"/>
      <c r="BI42" s="241"/>
    </row>
    <row r="43" spans="1:61" ht="12.75" customHeight="1" x14ac:dyDescent="0.25">
      <c r="A43" s="597" t="s">
        <v>32</v>
      </c>
      <c r="B43" s="597"/>
      <c r="C43" s="597"/>
      <c r="D43" s="597"/>
      <c r="E43" s="597"/>
      <c r="F43" s="597"/>
      <c r="G43" s="597"/>
      <c r="H43" s="597"/>
      <c r="I43" s="597"/>
      <c r="J43" s="597"/>
      <c r="K43" s="597"/>
      <c r="L43" s="597"/>
      <c r="M43" s="597"/>
      <c r="N43" s="597"/>
      <c r="O43" s="597"/>
      <c r="P43" s="597"/>
      <c r="Q43" s="597"/>
      <c r="R43" s="597"/>
      <c r="S43" s="597"/>
      <c r="T43" s="597"/>
      <c r="U43" s="597"/>
      <c r="V43" s="597"/>
      <c r="W43" s="597"/>
      <c r="X43" s="597"/>
      <c r="Y43" s="597"/>
      <c r="Z43" s="597"/>
      <c r="AA43" s="597"/>
      <c r="AB43" s="571">
        <f>AB44+AB49</f>
        <v>8</v>
      </c>
      <c r="AC43" s="571"/>
      <c r="AD43" s="571">
        <f t="shared" ref="AD43:AD46" si="18">AF43+AN43</f>
        <v>240</v>
      </c>
      <c r="AE43" s="571"/>
      <c r="AF43" s="571">
        <f t="shared" ref="AF43:AF50" si="19">AH43+AJ43+AL43</f>
        <v>128</v>
      </c>
      <c r="AG43" s="571"/>
      <c r="AH43" s="571">
        <f t="shared" ref="AH43" si="20">AH44+AH49</f>
        <v>72</v>
      </c>
      <c r="AI43" s="571"/>
      <c r="AJ43" s="571">
        <f t="shared" ref="AJ43" si="21">AJ44+AJ49</f>
        <v>56</v>
      </c>
      <c r="AK43" s="571"/>
      <c r="AL43" s="571">
        <f t="shared" ref="AL43" si="22">AL44+AL49</f>
        <v>0</v>
      </c>
      <c r="AM43" s="571"/>
      <c r="AN43" s="571">
        <f t="shared" ref="AN43" si="23">AN44+AN49</f>
        <v>112</v>
      </c>
      <c r="AO43" s="571"/>
      <c r="AP43" s="54">
        <f>AP44+AP49</f>
        <v>4</v>
      </c>
      <c r="AQ43" s="54">
        <f t="shared" ref="AQ43:BE43" si="24">AQ44+AQ49</f>
        <v>4</v>
      </c>
      <c r="AR43" s="54">
        <f t="shared" si="24"/>
        <v>2</v>
      </c>
      <c r="AS43" s="54">
        <f t="shared" si="24"/>
        <v>2</v>
      </c>
      <c r="AT43" s="54">
        <f t="shared" si="24"/>
        <v>0</v>
      </c>
      <c r="AU43" s="54">
        <f t="shared" si="24"/>
        <v>0</v>
      </c>
      <c r="AV43" s="54">
        <f t="shared" si="24"/>
        <v>0</v>
      </c>
      <c r="AW43" s="54">
        <f t="shared" si="24"/>
        <v>0</v>
      </c>
      <c r="AX43" s="54">
        <f t="shared" si="24"/>
        <v>0</v>
      </c>
      <c r="AY43" s="54">
        <f t="shared" si="24"/>
        <v>0</v>
      </c>
      <c r="AZ43" s="54">
        <f t="shared" si="24"/>
        <v>0</v>
      </c>
      <c r="BA43" s="54">
        <f t="shared" si="24"/>
        <v>0</v>
      </c>
      <c r="BB43" s="54">
        <f t="shared" si="24"/>
        <v>0</v>
      </c>
      <c r="BC43" s="54">
        <f t="shared" si="24"/>
        <v>0</v>
      </c>
      <c r="BD43" s="54">
        <f t="shared" si="24"/>
        <v>2</v>
      </c>
      <c r="BE43" s="54">
        <f t="shared" si="24"/>
        <v>2</v>
      </c>
      <c r="BF43" s="550"/>
      <c r="BG43" s="550"/>
      <c r="BH43" s="550"/>
      <c r="BI43" s="550"/>
    </row>
    <row r="44" spans="1:61" ht="12.75" customHeight="1" x14ac:dyDescent="0.25">
      <c r="A44" s="586" t="s">
        <v>13</v>
      </c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1">
        <f>AB45+AB46+AB48</f>
        <v>6</v>
      </c>
      <c r="AC44" s="582"/>
      <c r="AD44" s="571">
        <f t="shared" si="18"/>
        <v>180</v>
      </c>
      <c r="AE44" s="571"/>
      <c r="AF44" s="571">
        <f t="shared" si="19"/>
        <v>96</v>
      </c>
      <c r="AG44" s="571"/>
      <c r="AH44" s="581">
        <f t="shared" ref="AH44" si="25">AH45+AH46+AH48</f>
        <v>48</v>
      </c>
      <c r="AI44" s="582"/>
      <c r="AJ44" s="581">
        <f t="shared" ref="AJ44" si="26">AJ45+AJ46+AJ48</f>
        <v>48</v>
      </c>
      <c r="AK44" s="582"/>
      <c r="AL44" s="581">
        <f t="shared" ref="AL44" si="27">AL45+AL46+AL48</f>
        <v>0</v>
      </c>
      <c r="AM44" s="582"/>
      <c r="AN44" s="581">
        <f t="shared" ref="AN44" si="28">AN45+AN46+AN48</f>
        <v>84</v>
      </c>
      <c r="AO44" s="582"/>
      <c r="AP44" s="54">
        <f>AP45+AP46+AP47+AP48</f>
        <v>2</v>
      </c>
      <c r="AQ44" s="54">
        <f t="shared" ref="AQ44:BE44" si="29">AQ45+AQ46+AQ47+AQ48</f>
        <v>2</v>
      </c>
      <c r="AR44" s="54">
        <f t="shared" si="29"/>
        <v>2</v>
      </c>
      <c r="AS44" s="54">
        <f t="shared" si="29"/>
        <v>2</v>
      </c>
      <c r="AT44" s="54">
        <f t="shared" si="29"/>
        <v>0</v>
      </c>
      <c r="AU44" s="54">
        <f t="shared" si="29"/>
        <v>0</v>
      </c>
      <c r="AV44" s="54">
        <f t="shared" si="29"/>
        <v>0</v>
      </c>
      <c r="AW44" s="54">
        <f t="shared" si="29"/>
        <v>0</v>
      </c>
      <c r="AX44" s="54">
        <f t="shared" si="29"/>
        <v>0</v>
      </c>
      <c r="AY44" s="54">
        <f t="shared" si="29"/>
        <v>0</v>
      </c>
      <c r="AZ44" s="54">
        <f t="shared" si="29"/>
        <v>0</v>
      </c>
      <c r="BA44" s="54">
        <f t="shared" si="29"/>
        <v>0</v>
      </c>
      <c r="BB44" s="54">
        <f t="shared" si="29"/>
        <v>0</v>
      </c>
      <c r="BC44" s="54">
        <f t="shared" si="29"/>
        <v>0</v>
      </c>
      <c r="BD44" s="54">
        <f t="shared" si="29"/>
        <v>2</v>
      </c>
      <c r="BE44" s="54">
        <f t="shared" si="29"/>
        <v>2</v>
      </c>
      <c r="BF44" s="583"/>
      <c r="BG44" s="584"/>
      <c r="BH44" s="584"/>
      <c r="BI44" s="585"/>
    </row>
    <row r="45" spans="1:61" s="27" customFormat="1" ht="12" customHeight="1" x14ac:dyDescent="0.25">
      <c r="A45" s="195" t="s">
        <v>119</v>
      </c>
      <c r="B45" s="195"/>
      <c r="C45" s="195"/>
      <c r="D45" s="196"/>
      <c r="E45" s="196"/>
      <c r="F45" s="211" t="s">
        <v>102</v>
      </c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545">
        <v>2</v>
      </c>
      <c r="AC45" s="545"/>
      <c r="AD45" s="545">
        <f t="shared" si="18"/>
        <v>60</v>
      </c>
      <c r="AE45" s="545"/>
      <c r="AF45" s="545">
        <f t="shared" si="19"/>
        <v>32</v>
      </c>
      <c r="AG45" s="545"/>
      <c r="AH45" s="545">
        <v>8</v>
      </c>
      <c r="AI45" s="545"/>
      <c r="AJ45" s="545">
        <v>24</v>
      </c>
      <c r="AK45" s="545"/>
      <c r="AL45" s="545">
        <v>0</v>
      </c>
      <c r="AM45" s="545"/>
      <c r="AN45" s="545">
        <v>28</v>
      </c>
      <c r="AO45" s="545"/>
      <c r="AP45" s="46">
        <v>2</v>
      </c>
      <c r="AQ45" s="46">
        <v>2</v>
      </c>
      <c r="AR45" s="46"/>
      <c r="AS45" s="46"/>
      <c r="AT45" s="46"/>
      <c r="AU45" s="46"/>
      <c r="AV45" s="46"/>
      <c r="AW45" s="46"/>
      <c r="AX45" s="46"/>
      <c r="AY45" s="46"/>
      <c r="AZ45" s="47"/>
      <c r="BA45" s="47"/>
      <c r="BB45" s="47"/>
      <c r="BC45" s="47"/>
      <c r="BD45" s="47"/>
      <c r="BE45" s="47"/>
      <c r="BF45" s="548" t="s">
        <v>15</v>
      </c>
      <c r="BG45" s="548"/>
      <c r="BH45" s="548"/>
      <c r="BI45" s="548"/>
    </row>
    <row r="46" spans="1:61" s="27" customFormat="1" ht="27.75" customHeight="1" x14ac:dyDescent="0.25">
      <c r="A46" s="195" t="s">
        <v>116</v>
      </c>
      <c r="B46" s="195"/>
      <c r="C46" s="195"/>
      <c r="D46" s="187" t="s">
        <v>124</v>
      </c>
      <c r="E46" s="187"/>
      <c r="F46" s="388" t="s">
        <v>108</v>
      </c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572">
        <v>2</v>
      </c>
      <c r="AC46" s="573"/>
      <c r="AD46" s="572">
        <f t="shared" si="18"/>
        <v>60</v>
      </c>
      <c r="AE46" s="587"/>
      <c r="AF46" s="572">
        <f t="shared" si="19"/>
        <v>32</v>
      </c>
      <c r="AG46" s="587"/>
      <c r="AH46" s="572">
        <v>8</v>
      </c>
      <c r="AI46" s="587"/>
      <c r="AJ46" s="572">
        <v>24</v>
      </c>
      <c r="AK46" s="587"/>
      <c r="AL46" s="572">
        <v>0</v>
      </c>
      <c r="AM46" s="587"/>
      <c r="AN46" s="572">
        <v>28</v>
      </c>
      <c r="AO46" s="587"/>
      <c r="AP46" s="60"/>
      <c r="AQ46" s="60"/>
      <c r="AR46" s="60"/>
      <c r="AS46" s="60"/>
      <c r="AT46" s="60"/>
      <c r="AU46" s="60"/>
      <c r="AV46" s="60"/>
      <c r="AW46" s="60"/>
      <c r="AX46" s="61"/>
      <c r="AY46" s="61"/>
      <c r="AZ46" s="61"/>
      <c r="BA46" s="61"/>
      <c r="BB46" s="61"/>
      <c r="BC46" s="61"/>
      <c r="BD46" s="61">
        <v>2</v>
      </c>
      <c r="BE46" s="61">
        <v>2</v>
      </c>
      <c r="BF46" s="590" t="s">
        <v>15</v>
      </c>
      <c r="BG46" s="267"/>
      <c r="BH46" s="267"/>
      <c r="BI46" s="591"/>
    </row>
    <row r="47" spans="1:61" s="27" customFormat="1" ht="12" hidden="1" customHeight="1" x14ac:dyDescent="0.25">
      <c r="A47" s="195" t="s">
        <v>118</v>
      </c>
      <c r="B47" s="195"/>
      <c r="C47" s="195"/>
      <c r="D47" s="226"/>
      <c r="E47" s="249"/>
      <c r="F47" s="594"/>
      <c r="G47" s="595"/>
      <c r="H47" s="595"/>
      <c r="I47" s="595"/>
      <c r="J47" s="595"/>
      <c r="K47" s="595"/>
      <c r="L47" s="595"/>
      <c r="M47" s="595"/>
      <c r="N47" s="595"/>
      <c r="O47" s="595"/>
      <c r="P47" s="595"/>
      <c r="Q47" s="595"/>
      <c r="R47" s="595"/>
      <c r="S47" s="595"/>
      <c r="T47" s="595"/>
      <c r="U47" s="595"/>
      <c r="V47" s="595"/>
      <c r="W47" s="595"/>
      <c r="X47" s="595"/>
      <c r="Y47" s="595"/>
      <c r="Z47" s="595"/>
      <c r="AA47" s="596"/>
      <c r="AB47" s="574"/>
      <c r="AC47" s="575"/>
      <c r="AD47" s="588"/>
      <c r="AE47" s="589"/>
      <c r="AF47" s="588"/>
      <c r="AG47" s="589"/>
      <c r="AH47" s="588"/>
      <c r="AI47" s="589"/>
      <c r="AJ47" s="588"/>
      <c r="AK47" s="589"/>
      <c r="AL47" s="588"/>
      <c r="AM47" s="589"/>
      <c r="AN47" s="588"/>
      <c r="AO47" s="589"/>
      <c r="AP47" s="60"/>
      <c r="AQ47" s="60"/>
      <c r="AR47" s="60"/>
      <c r="AS47" s="60"/>
      <c r="AT47" s="60"/>
      <c r="AU47" s="60"/>
      <c r="AV47" s="60"/>
      <c r="AW47" s="60"/>
      <c r="AX47" s="61"/>
      <c r="AY47" s="61"/>
      <c r="AZ47" s="61"/>
      <c r="BA47" s="61"/>
      <c r="BB47" s="61"/>
      <c r="BC47" s="61"/>
      <c r="BD47" s="61"/>
      <c r="BE47" s="61"/>
      <c r="BF47" s="592"/>
      <c r="BG47" s="270"/>
      <c r="BH47" s="270"/>
      <c r="BI47" s="593"/>
    </row>
    <row r="48" spans="1:61" s="27" customFormat="1" ht="12" customHeight="1" x14ac:dyDescent="0.25">
      <c r="A48" s="195" t="s">
        <v>120</v>
      </c>
      <c r="B48" s="195"/>
      <c r="C48" s="195"/>
      <c r="D48" s="196" t="s">
        <v>140</v>
      </c>
      <c r="E48" s="196"/>
      <c r="F48" s="211" t="s">
        <v>33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545">
        <v>2</v>
      </c>
      <c r="AC48" s="545"/>
      <c r="AD48" s="545">
        <f t="shared" ref="AD48:AD50" si="30">AF48+AN48</f>
        <v>60</v>
      </c>
      <c r="AE48" s="545"/>
      <c r="AF48" s="545">
        <f t="shared" si="19"/>
        <v>32</v>
      </c>
      <c r="AG48" s="545"/>
      <c r="AH48" s="545">
        <v>32</v>
      </c>
      <c r="AI48" s="545"/>
      <c r="AJ48" s="545">
        <v>0</v>
      </c>
      <c r="AK48" s="545"/>
      <c r="AL48" s="545">
        <v>0</v>
      </c>
      <c r="AM48" s="545"/>
      <c r="AN48" s="545">
        <v>28</v>
      </c>
      <c r="AO48" s="545"/>
      <c r="AP48" s="47"/>
      <c r="AQ48" s="47"/>
      <c r="AR48" s="46">
        <v>2</v>
      </c>
      <c r="AS48" s="46">
        <v>2</v>
      </c>
      <c r="AT48" s="46"/>
      <c r="AU48" s="46"/>
      <c r="AV48" s="46"/>
      <c r="AW48" s="46"/>
      <c r="AX48" s="46"/>
      <c r="AY48" s="46"/>
      <c r="AZ48" s="47"/>
      <c r="BA48" s="47"/>
      <c r="BB48" s="47"/>
      <c r="BC48" s="47"/>
      <c r="BD48" s="47"/>
      <c r="BE48" s="47"/>
      <c r="BF48" s="548" t="s">
        <v>15</v>
      </c>
      <c r="BG48" s="548"/>
      <c r="BH48" s="548"/>
      <c r="BI48" s="548"/>
    </row>
    <row r="49" spans="1:61" s="27" customFormat="1" ht="12" customHeight="1" x14ac:dyDescent="0.25">
      <c r="A49" s="586" t="s">
        <v>26</v>
      </c>
      <c r="B49" s="586"/>
      <c r="C49" s="586"/>
      <c r="D49" s="586"/>
      <c r="E49" s="586"/>
      <c r="F49" s="586"/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1">
        <v>2</v>
      </c>
      <c r="AC49" s="582"/>
      <c r="AD49" s="571">
        <f t="shared" si="30"/>
        <v>60</v>
      </c>
      <c r="AE49" s="571"/>
      <c r="AF49" s="571">
        <f t="shared" si="19"/>
        <v>32</v>
      </c>
      <c r="AG49" s="571"/>
      <c r="AH49" s="581">
        <v>24</v>
      </c>
      <c r="AI49" s="582"/>
      <c r="AJ49" s="581">
        <v>8</v>
      </c>
      <c r="AK49" s="582"/>
      <c r="AL49" s="581">
        <v>0</v>
      </c>
      <c r="AM49" s="582"/>
      <c r="AN49" s="581">
        <v>28</v>
      </c>
      <c r="AO49" s="582"/>
      <c r="AP49" s="56">
        <f>AP50+AP51</f>
        <v>2</v>
      </c>
      <c r="AQ49" s="56">
        <f t="shared" ref="AQ49:BE49" si="31">AQ50+AQ51</f>
        <v>2</v>
      </c>
      <c r="AR49" s="56">
        <f t="shared" si="31"/>
        <v>0</v>
      </c>
      <c r="AS49" s="56">
        <f t="shared" si="31"/>
        <v>0</v>
      </c>
      <c r="AT49" s="56">
        <f t="shared" si="31"/>
        <v>0</v>
      </c>
      <c r="AU49" s="56">
        <f t="shared" si="31"/>
        <v>0</v>
      </c>
      <c r="AV49" s="56">
        <f t="shared" si="31"/>
        <v>0</v>
      </c>
      <c r="AW49" s="56">
        <f t="shared" si="31"/>
        <v>0</v>
      </c>
      <c r="AX49" s="56">
        <f t="shared" si="31"/>
        <v>0</v>
      </c>
      <c r="AY49" s="56">
        <f t="shared" si="31"/>
        <v>0</v>
      </c>
      <c r="AZ49" s="56">
        <f t="shared" si="31"/>
        <v>0</v>
      </c>
      <c r="BA49" s="56">
        <f t="shared" si="31"/>
        <v>0</v>
      </c>
      <c r="BB49" s="56">
        <f t="shared" si="31"/>
        <v>0</v>
      </c>
      <c r="BC49" s="56">
        <f t="shared" si="31"/>
        <v>0</v>
      </c>
      <c r="BD49" s="56">
        <f t="shared" si="31"/>
        <v>0</v>
      </c>
      <c r="BE49" s="56">
        <f t="shared" si="31"/>
        <v>0</v>
      </c>
      <c r="BF49" s="583"/>
      <c r="BG49" s="584"/>
      <c r="BH49" s="584"/>
      <c r="BI49" s="585"/>
    </row>
    <row r="50" spans="1:61" s="27" customFormat="1" ht="12" customHeight="1" x14ac:dyDescent="0.25">
      <c r="A50" s="195" t="s">
        <v>121</v>
      </c>
      <c r="B50" s="195"/>
      <c r="C50" s="195"/>
      <c r="D50" s="196" t="s">
        <v>138</v>
      </c>
      <c r="E50" s="196"/>
      <c r="F50" s="388" t="s">
        <v>104</v>
      </c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572">
        <v>2</v>
      </c>
      <c r="AC50" s="573"/>
      <c r="AD50" s="572">
        <f t="shared" si="30"/>
        <v>60</v>
      </c>
      <c r="AE50" s="573"/>
      <c r="AF50" s="572">
        <f t="shared" si="19"/>
        <v>32</v>
      </c>
      <c r="AG50" s="573"/>
      <c r="AH50" s="572">
        <v>32</v>
      </c>
      <c r="AI50" s="573"/>
      <c r="AJ50" s="572">
        <v>0</v>
      </c>
      <c r="AK50" s="573"/>
      <c r="AL50" s="572">
        <v>0</v>
      </c>
      <c r="AM50" s="573"/>
      <c r="AN50" s="572">
        <v>28</v>
      </c>
      <c r="AO50" s="573"/>
      <c r="AP50" s="46">
        <v>2</v>
      </c>
      <c r="AQ50" s="46">
        <v>2</v>
      </c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576" t="s">
        <v>15</v>
      </c>
      <c r="BG50" s="280"/>
      <c r="BH50" s="280"/>
      <c r="BI50" s="577"/>
    </row>
    <row r="51" spans="1:61" s="27" customFormat="1" ht="12" customHeight="1" x14ac:dyDescent="0.25">
      <c r="A51" s="195" t="s">
        <v>122</v>
      </c>
      <c r="B51" s="195"/>
      <c r="C51" s="195"/>
      <c r="D51" s="196" t="s">
        <v>139</v>
      </c>
      <c r="E51" s="196"/>
      <c r="F51" s="211" t="s">
        <v>34</v>
      </c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574"/>
      <c r="AC51" s="575"/>
      <c r="AD51" s="574"/>
      <c r="AE51" s="575"/>
      <c r="AF51" s="574"/>
      <c r="AG51" s="575"/>
      <c r="AH51" s="574"/>
      <c r="AI51" s="575"/>
      <c r="AJ51" s="574"/>
      <c r="AK51" s="575"/>
      <c r="AL51" s="574"/>
      <c r="AM51" s="575"/>
      <c r="AN51" s="574"/>
      <c r="AO51" s="575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578"/>
      <c r="BG51" s="579"/>
      <c r="BH51" s="579"/>
      <c r="BI51" s="580"/>
    </row>
    <row r="52" spans="1:61" ht="12.75" customHeight="1" x14ac:dyDescent="0.25">
      <c r="A52" s="570" t="s">
        <v>91</v>
      </c>
      <c r="B52" s="570"/>
      <c r="C52" s="570"/>
      <c r="D52" s="570"/>
      <c r="E52" s="570"/>
      <c r="F52" s="570"/>
      <c r="G52" s="570"/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0"/>
      <c r="T52" s="570"/>
      <c r="U52" s="570"/>
      <c r="V52" s="570"/>
      <c r="W52" s="570"/>
      <c r="X52" s="570"/>
      <c r="Y52" s="570"/>
      <c r="Z52" s="570"/>
      <c r="AA52" s="570"/>
      <c r="AB52" s="554">
        <f>AB53+AB54+AB55+AB56+AB57+AB58+AB59+AB60+AB61+AB62+AB63+AB64+AB65+AB66+AB67+AB68+AB69+AB70+AB71+AB72+AB73+AB74+AB75+AB76+AB77+AB78+AB79+AB81+AB82+AB83+AB85+AB86+AB87+AB88+AB89+AB90+AB91+AB92+AB93+AB94</f>
        <v>2</v>
      </c>
      <c r="AC52" s="554"/>
      <c r="AD52" s="571">
        <f t="shared" ref="AD52:AD108" si="32">AF52+AN52</f>
        <v>60</v>
      </c>
      <c r="AE52" s="571"/>
      <c r="AF52" s="571">
        <f t="shared" ref="AF52:AF108" si="33">AH52+AJ52+AL52</f>
        <v>32</v>
      </c>
      <c r="AG52" s="571"/>
      <c r="AH52" s="554">
        <f>AH53+AH54+AH55+AH56+AH57+AH58+AH59+AH60+AH61+AH62+AH63+AH64+AH65+AH66+AH67+AH68+AH69+AH70+AH71+AH72+AH73+AH74+AH75+AH76+AH77+AH78+AH79+AH81+AH82+AH83+AH85+AH86+AH87+AH88+AH89+AH90+AH91+AH92+AH93+AH94</f>
        <v>8</v>
      </c>
      <c r="AI52" s="554"/>
      <c r="AJ52" s="554">
        <f>AJ53+AJ54+AJ55+AJ56+AJ57+AJ58+AJ59+AJ60+AJ61+AJ62+AJ63+AJ64+AJ65+AJ66+AJ67+AJ68+AJ69+AJ70+AJ71+AJ72+AJ73+AJ74+AJ75+AJ76+AJ77+AJ78+AJ79+AJ81+AJ82+AJ83+AJ85+AJ86+AJ87+AJ88+AJ89+AJ90+AJ91+AJ92+AJ93+AJ94</f>
        <v>24</v>
      </c>
      <c r="AK52" s="554"/>
      <c r="AL52" s="554">
        <f>AL53+AL54+AL55+AL56+AL57+AL58+AL59+AL60+AL61+AL62+AL63+AL64+AL65+AL66+AL67+AL68+AL69+AL70+AL71+AL72+AL73+AL74+AL75+AL76+AL77+AL78+AL79+AL81+AL82+AL83+AL85+AL86+AL87+AL88+AL89+AL90+AL91+AL92+AL93+AL94</f>
        <v>0</v>
      </c>
      <c r="AM52" s="554"/>
      <c r="AN52" s="554">
        <f>AN53+AN54+AN55+AN56+AN57+AN58+AN59+AN60+AN61+AN62+AN63+AN64+AN65+AN66+AN67+AN68+AN69+AN70+AN71+AN72+AN73+AN74+AN75+AN76+AN77+AN78+AN79+AN81+AN82+AN83+AN85+AN86+AN87+AN88+AN89+AN90+AN91+AN92+AN93+AN94</f>
        <v>28</v>
      </c>
      <c r="AO52" s="554"/>
      <c r="AP52" s="56">
        <f>AP53+AP54+AP55+AP56+AP57+AP58+AP59+AP60+AP61+AP62+AP63+AP64+AP65+AP67+AP66+AP68+AP69+AP70+AP71+AP72+AP73+AP74+AP75+AP76+AP78+AP77+AP79+AP80+AP81+AP82+AP83+AP84+AP85+AP86+AP87+AP88+AP89+AP90+AP91+AP92+AP93+AP94</f>
        <v>0</v>
      </c>
      <c r="AQ52" s="56">
        <f t="shared" ref="AQ52:BE52" si="34">AQ53+AQ54+AQ55+AQ56+AQ57+AQ58+AQ59+AQ60+AQ61+AQ62+AQ63+AQ64+AQ65+AQ67+AQ66+AQ68+AQ69+AQ70+AQ71+AQ72+AQ73+AQ74+AQ75+AQ76+AQ78+AQ77+AQ79+AQ80+AQ81+AQ82+AQ83+AQ84+AQ85+AQ86+AQ87+AQ88+AQ89+AQ90+AQ91+AQ92+AQ93+AQ94</f>
        <v>0</v>
      </c>
      <c r="AR52" s="56">
        <f t="shared" si="34"/>
        <v>0</v>
      </c>
      <c r="AS52" s="56">
        <f t="shared" si="34"/>
        <v>0</v>
      </c>
      <c r="AT52" s="56">
        <f t="shared" si="34"/>
        <v>0</v>
      </c>
      <c r="AU52" s="56">
        <f t="shared" si="34"/>
        <v>0</v>
      </c>
      <c r="AV52" s="56">
        <f t="shared" si="34"/>
        <v>0</v>
      </c>
      <c r="AW52" s="56">
        <f t="shared" si="34"/>
        <v>0</v>
      </c>
      <c r="AX52" s="56">
        <f t="shared" si="34"/>
        <v>0</v>
      </c>
      <c r="AY52" s="56">
        <f t="shared" si="34"/>
        <v>0</v>
      </c>
      <c r="AZ52" s="56">
        <f t="shared" si="34"/>
        <v>2</v>
      </c>
      <c r="BA52" s="56">
        <f t="shared" si="34"/>
        <v>2</v>
      </c>
      <c r="BB52" s="56">
        <f t="shared" si="34"/>
        <v>0</v>
      </c>
      <c r="BC52" s="56">
        <f t="shared" si="34"/>
        <v>0</v>
      </c>
      <c r="BD52" s="56">
        <f t="shared" si="34"/>
        <v>0</v>
      </c>
      <c r="BE52" s="56">
        <f t="shared" si="34"/>
        <v>0</v>
      </c>
      <c r="BF52" s="550"/>
      <c r="BG52" s="550"/>
      <c r="BH52" s="550"/>
      <c r="BI52" s="550"/>
    </row>
    <row r="53" spans="1:61" s="28" customFormat="1" ht="12" customHeight="1" x14ac:dyDescent="0.25">
      <c r="A53" s="568"/>
      <c r="B53" s="568"/>
      <c r="C53" s="568"/>
      <c r="D53" s="568"/>
      <c r="E53" s="568"/>
      <c r="F53" s="569" t="s">
        <v>103</v>
      </c>
      <c r="G53" s="569"/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6">
        <v>2</v>
      </c>
      <c r="AC53" s="566"/>
      <c r="AD53" s="566">
        <f t="shared" ref="AD53:AD62" si="35">AF53+AN53</f>
        <v>60</v>
      </c>
      <c r="AE53" s="566"/>
      <c r="AF53" s="566">
        <f t="shared" ref="AF53:AF62" si="36">AH53+AJ53+AL53</f>
        <v>32</v>
      </c>
      <c r="AG53" s="566"/>
      <c r="AH53" s="566">
        <v>8</v>
      </c>
      <c r="AI53" s="566"/>
      <c r="AJ53" s="566">
        <v>24</v>
      </c>
      <c r="AK53" s="566"/>
      <c r="AL53" s="566">
        <v>0</v>
      </c>
      <c r="AM53" s="566"/>
      <c r="AN53" s="566">
        <v>28</v>
      </c>
      <c r="AO53" s="566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7">
        <v>2</v>
      </c>
      <c r="BA53" s="57">
        <v>2</v>
      </c>
      <c r="BB53" s="57"/>
      <c r="BC53" s="57"/>
      <c r="BD53" s="57"/>
      <c r="BE53" s="57"/>
      <c r="BF53" s="567" t="s">
        <v>92</v>
      </c>
      <c r="BG53" s="567"/>
      <c r="BH53" s="567"/>
      <c r="BI53" s="567"/>
    </row>
    <row r="54" spans="1:61" s="27" customFormat="1" ht="12.75" customHeight="1" x14ac:dyDescent="0.25">
      <c r="A54" s="238"/>
      <c r="B54" s="239"/>
      <c r="C54" s="243"/>
      <c r="D54" s="238"/>
      <c r="E54" s="243"/>
      <c r="F54" s="380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1"/>
      <c r="Z54" s="381"/>
      <c r="AA54" s="565"/>
      <c r="AB54" s="557"/>
      <c r="AC54" s="558"/>
      <c r="AD54" s="545">
        <f t="shared" si="35"/>
        <v>0</v>
      </c>
      <c r="AE54" s="545"/>
      <c r="AF54" s="545">
        <f t="shared" si="36"/>
        <v>0</v>
      </c>
      <c r="AG54" s="545"/>
      <c r="AH54" s="557"/>
      <c r="AI54" s="558"/>
      <c r="AJ54" s="557"/>
      <c r="AK54" s="558"/>
      <c r="AL54" s="557"/>
      <c r="AM54" s="558"/>
      <c r="AN54" s="557"/>
      <c r="AO54" s="558"/>
      <c r="AP54" s="51"/>
      <c r="AQ54" s="51"/>
      <c r="AR54" s="52"/>
      <c r="AS54" s="52"/>
      <c r="AT54" s="51"/>
      <c r="AU54" s="51"/>
      <c r="AV54" s="51"/>
      <c r="AW54" s="51"/>
      <c r="AX54" s="51"/>
      <c r="AY54" s="51"/>
      <c r="AZ54" s="52"/>
      <c r="BA54" s="52"/>
      <c r="BB54" s="52"/>
      <c r="BC54" s="52"/>
      <c r="BD54" s="51"/>
      <c r="BE54" s="51"/>
      <c r="BF54" s="562"/>
      <c r="BG54" s="563"/>
      <c r="BH54" s="563"/>
      <c r="BI54" s="564"/>
    </row>
    <row r="55" spans="1:61" s="27" customFormat="1" ht="12.75" customHeight="1" x14ac:dyDescent="0.25">
      <c r="A55" s="238"/>
      <c r="B55" s="239"/>
      <c r="C55" s="243"/>
      <c r="D55" s="238"/>
      <c r="E55" s="243"/>
      <c r="F55" s="380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565"/>
      <c r="AB55" s="557"/>
      <c r="AC55" s="558"/>
      <c r="AD55" s="545">
        <f t="shared" si="35"/>
        <v>0</v>
      </c>
      <c r="AE55" s="545"/>
      <c r="AF55" s="545">
        <f t="shared" si="36"/>
        <v>0</v>
      </c>
      <c r="AG55" s="545"/>
      <c r="AH55" s="557"/>
      <c r="AI55" s="558"/>
      <c r="AJ55" s="557"/>
      <c r="AK55" s="558"/>
      <c r="AL55" s="557"/>
      <c r="AM55" s="558"/>
      <c r="AN55" s="557"/>
      <c r="AO55" s="558"/>
      <c r="AP55" s="51"/>
      <c r="AQ55" s="51"/>
      <c r="AR55" s="52"/>
      <c r="AS55" s="52"/>
      <c r="AT55" s="52"/>
      <c r="AU55" s="52"/>
      <c r="AV55" s="51"/>
      <c r="AW55" s="51"/>
      <c r="AX55" s="51"/>
      <c r="AY55" s="51"/>
      <c r="AZ55" s="52"/>
      <c r="BA55" s="52"/>
      <c r="BB55" s="52"/>
      <c r="BC55" s="52"/>
      <c r="BD55" s="51"/>
      <c r="BE55" s="51"/>
      <c r="BF55" s="562"/>
      <c r="BG55" s="563"/>
      <c r="BH55" s="563"/>
      <c r="BI55" s="564"/>
    </row>
    <row r="56" spans="1:61" s="27" customFormat="1" ht="12.75" customHeight="1" x14ac:dyDescent="0.25">
      <c r="A56" s="238"/>
      <c r="B56" s="239"/>
      <c r="C56" s="243"/>
      <c r="D56" s="238"/>
      <c r="E56" s="243"/>
      <c r="F56" s="380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565"/>
      <c r="AB56" s="557"/>
      <c r="AC56" s="558"/>
      <c r="AD56" s="545">
        <f t="shared" si="35"/>
        <v>0</v>
      </c>
      <c r="AE56" s="545"/>
      <c r="AF56" s="545">
        <f t="shared" si="36"/>
        <v>0</v>
      </c>
      <c r="AG56" s="545"/>
      <c r="AH56" s="557"/>
      <c r="AI56" s="558"/>
      <c r="AJ56" s="557"/>
      <c r="AK56" s="558"/>
      <c r="AL56" s="557"/>
      <c r="AM56" s="558"/>
      <c r="AN56" s="557"/>
      <c r="AO56" s="558"/>
      <c r="AP56" s="51"/>
      <c r="AQ56" s="51"/>
      <c r="AR56" s="52"/>
      <c r="AS56" s="52"/>
      <c r="AT56" s="52"/>
      <c r="AU56" s="52"/>
      <c r="AV56" s="51"/>
      <c r="AW56" s="51"/>
      <c r="AX56" s="51"/>
      <c r="AY56" s="51"/>
      <c r="AZ56" s="52"/>
      <c r="BA56" s="52"/>
      <c r="BB56" s="52"/>
      <c r="BC56" s="52"/>
      <c r="BD56" s="51"/>
      <c r="BE56" s="51"/>
      <c r="BF56" s="562"/>
      <c r="BG56" s="563"/>
      <c r="BH56" s="563"/>
      <c r="BI56" s="564"/>
    </row>
    <row r="57" spans="1:61" s="27" customFormat="1" ht="12.75" customHeight="1" x14ac:dyDescent="0.25">
      <c r="A57" s="238"/>
      <c r="B57" s="239"/>
      <c r="C57" s="243"/>
      <c r="D57" s="238"/>
      <c r="E57" s="243"/>
      <c r="F57" s="380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565"/>
      <c r="AB57" s="557"/>
      <c r="AC57" s="558"/>
      <c r="AD57" s="545">
        <f t="shared" si="35"/>
        <v>0</v>
      </c>
      <c r="AE57" s="545"/>
      <c r="AF57" s="545">
        <f t="shared" si="36"/>
        <v>0</v>
      </c>
      <c r="AG57" s="545"/>
      <c r="AH57" s="557"/>
      <c r="AI57" s="558"/>
      <c r="AJ57" s="557"/>
      <c r="AK57" s="558"/>
      <c r="AL57" s="557"/>
      <c r="AM57" s="558"/>
      <c r="AN57" s="557"/>
      <c r="AO57" s="558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2"/>
      <c r="BA57" s="52"/>
      <c r="BB57" s="51"/>
      <c r="BC57" s="51"/>
      <c r="BD57" s="51"/>
      <c r="BE57" s="51"/>
      <c r="BF57" s="562"/>
      <c r="BG57" s="563"/>
      <c r="BH57" s="563"/>
      <c r="BI57" s="564"/>
    </row>
    <row r="58" spans="1:61" s="27" customFormat="1" ht="12.75" customHeight="1" x14ac:dyDescent="0.25">
      <c r="A58" s="238"/>
      <c r="B58" s="239"/>
      <c r="C58" s="243"/>
      <c r="D58" s="238"/>
      <c r="E58" s="243"/>
      <c r="F58" s="380"/>
      <c r="G58" s="381"/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1"/>
      <c r="V58" s="381"/>
      <c r="W58" s="381"/>
      <c r="X58" s="381"/>
      <c r="Y58" s="381"/>
      <c r="Z58" s="381"/>
      <c r="AA58" s="565"/>
      <c r="AB58" s="557"/>
      <c r="AC58" s="558"/>
      <c r="AD58" s="545">
        <f t="shared" si="35"/>
        <v>0</v>
      </c>
      <c r="AE58" s="545"/>
      <c r="AF58" s="545">
        <f t="shared" si="36"/>
        <v>0</v>
      </c>
      <c r="AG58" s="545"/>
      <c r="AH58" s="557"/>
      <c r="AI58" s="558"/>
      <c r="AJ58" s="557"/>
      <c r="AK58" s="558"/>
      <c r="AL58" s="557"/>
      <c r="AM58" s="558"/>
      <c r="AN58" s="557"/>
      <c r="AO58" s="558"/>
      <c r="AP58" s="51"/>
      <c r="AQ58" s="51"/>
      <c r="AR58" s="52"/>
      <c r="AS58" s="52"/>
      <c r="AT58" s="51"/>
      <c r="AU58" s="51"/>
      <c r="AV58" s="51"/>
      <c r="AW58" s="51"/>
      <c r="AX58" s="51"/>
      <c r="AY58" s="51"/>
      <c r="AZ58" s="52"/>
      <c r="BA58" s="52"/>
      <c r="BB58" s="51"/>
      <c r="BC58" s="51"/>
      <c r="BD58" s="51"/>
      <c r="BE58" s="51"/>
      <c r="BF58" s="562"/>
      <c r="BG58" s="563"/>
      <c r="BH58" s="563"/>
      <c r="BI58" s="564"/>
    </row>
    <row r="59" spans="1:61" s="27" customFormat="1" ht="12.75" customHeight="1" x14ac:dyDescent="0.25">
      <c r="A59" s="238"/>
      <c r="B59" s="239"/>
      <c r="C59" s="243"/>
      <c r="D59" s="238"/>
      <c r="E59" s="243"/>
      <c r="F59" s="380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565"/>
      <c r="AB59" s="557"/>
      <c r="AC59" s="558"/>
      <c r="AD59" s="545">
        <f t="shared" si="35"/>
        <v>0</v>
      </c>
      <c r="AE59" s="545"/>
      <c r="AF59" s="545">
        <f t="shared" si="36"/>
        <v>0</v>
      </c>
      <c r="AG59" s="545"/>
      <c r="AH59" s="557"/>
      <c r="AI59" s="558"/>
      <c r="AJ59" s="557"/>
      <c r="AK59" s="558"/>
      <c r="AL59" s="557"/>
      <c r="AM59" s="558"/>
      <c r="AN59" s="557"/>
      <c r="AO59" s="558"/>
      <c r="AP59" s="51"/>
      <c r="AQ59" s="51"/>
      <c r="AR59" s="52"/>
      <c r="AS59" s="52"/>
      <c r="AT59" s="52"/>
      <c r="AU59" s="52"/>
      <c r="AV59" s="51"/>
      <c r="AW59" s="51"/>
      <c r="AX59" s="51"/>
      <c r="AY59" s="51"/>
      <c r="AZ59" s="52"/>
      <c r="BA59" s="52"/>
      <c r="BB59" s="51"/>
      <c r="BC59" s="51"/>
      <c r="BD59" s="51"/>
      <c r="BE59" s="51"/>
      <c r="BF59" s="562"/>
      <c r="BG59" s="563"/>
      <c r="BH59" s="563"/>
      <c r="BI59" s="564"/>
    </row>
    <row r="60" spans="1:61" s="27" customFormat="1" ht="12.75" customHeight="1" x14ac:dyDescent="0.25">
      <c r="A60" s="196"/>
      <c r="B60" s="196"/>
      <c r="C60" s="196"/>
      <c r="D60" s="196"/>
      <c r="E60" s="196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545"/>
      <c r="AC60" s="545"/>
      <c r="AD60" s="545">
        <f t="shared" si="35"/>
        <v>0</v>
      </c>
      <c r="AE60" s="545"/>
      <c r="AF60" s="545">
        <f t="shared" si="36"/>
        <v>0</v>
      </c>
      <c r="AG60" s="545"/>
      <c r="AH60" s="557"/>
      <c r="AI60" s="558"/>
      <c r="AJ60" s="545"/>
      <c r="AK60" s="545"/>
      <c r="AL60" s="545"/>
      <c r="AM60" s="545"/>
      <c r="AN60" s="545"/>
      <c r="AO60" s="545"/>
      <c r="AP60" s="51"/>
      <c r="AQ60" s="51"/>
      <c r="AR60" s="52"/>
      <c r="AS60" s="52"/>
      <c r="AT60" s="52"/>
      <c r="AU60" s="52"/>
      <c r="AV60" s="51"/>
      <c r="AW60" s="51"/>
      <c r="AX60" s="51"/>
      <c r="AY60" s="51"/>
      <c r="AZ60" s="52"/>
      <c r="BA60" s="52"/>
      <c r="BB60" s="51"/>
      <c r="BC60" s="51"/>
      <c r="BD60" s="51"/>
      <c r="BE60" s="51"/>
      <c r="BF60" s="548"/>
      <c r="BG60" s="548"/>
      <c r="BH60" s="548"/>
      <c r="BI60" s="548"/>
    </row>
    <row r="61" spans="1:61" s="27" customFormat="1" ht="12.75" customHeight="1" x14ac:dyDescent="0.25">
      <c r="A61" s="559"/>
      <c r="B61" s="560"/>
      <c r="C61" s="561"/>
      <c r="D61" s="196"/>
      <c r="E61" s="196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544"/>
      <c r="AC61" s="544"/>
      <c r="AD61" s="545">
        <f t="shared" si="35"/>
        <v>0</v>
      </c>
      <c r="AE61" s="545"/>
      <c r="AF61" s="545">
        <f t="shared" si="36"/>
        <v>0</v>
      </c>
      <c r="AG61" s="545"/>
      <c r="AH61" s="544"/>
      <c r="AI61" s="544"/>
      <c r="AJ61" s="544"/>
      <c r="AK61" s="544"/>
      <c r="AL61" s="544"/>
      <c r="AM61" s="544"/>
      <c r="AN61" s="544"/>
      <c r="AO61" s="544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48"/>
      <c r="BG61" s="548"/>
      <c r="BH61" s="548"/>
      <c r="BI61" s="548"/>
    </row>
    <row r="62" spans="1:61" s="27" customFormat="1" ht="12.75" customHeight="1" x14ac:dyDescent="0.25">
      <c r="A62" s="187"/>
      <c r="B62" s="187"/>
      <c r="C62" s="187"/>
      <c r="D62" s="187"/>
      <c r="E62" s="187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545"/>
      <c r="AC62" s="545"/>
      <c r="AD62" s="545">
        <f t="shared" si="35"/>
        <v>0</v>
      </c>
      <c r="AE62" s="545"/>
      <c r="AF62" s="545">
        <f t="shared" si="36"/>
        <v>0</v>
      </c>
      <c r="AG62" s="545"/>
      <c r="AH62" s="545"/>
      <c r="AI62" s="545"/>
      <c r="AJ62" s="545"/>
      <c r="AK62" s="545"/>
      <c r="AL62" s="545"/>
      <c r="AM62" s="545"/>
      <c r="AN62" s="545"/>
      <c r="AO62" s="545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2"/>
      <c r="BA62" s="52"/>
      <c r="BB62" s="52"/>
      <c r="BC62" s="52"/>
      <c r="BD62" s="52"/>
      <c r="BE62" s="52"/>
      <c r="BF62" s="548"/>
      <c r="BG62" s="548"/>
      <c r="BH62" s="548"/>
      <c r="BI62" s="548"/>
    </row>
    <row r="63" spans="1:61" s="27" customFormat="1" ht="12.75" customHeight="1" x14ac:dyDescent="0.25">
      <c r="A63" s="196"/>
      <c r="B63" s="196"/>
      <c r="C63" s="196"/>
      <c r="D63" s="196"/>
      <c r="E63" s="196"/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544"/>
      <c r="AC63" s="544"/>
      <c r="AD63" s="545">
        <f t="shared" si="32"/>
        <v>0</v>
      </c>
      <c r="AE63" s="545"/>
      <c r="AF63" s="545">
        <f t="shared" si="33"/>
        <v>0</v>
      </c>
      <c r="AG63" s="545"/>
      <c r="AH63" s="544"/>
      <c r="AI63" s="544"/>
      <c r="AJ63" s="544"/>
      <c r="AK63" s="544"/>
      <c r="AL63" s="544"/>
      <c r="AM63" s="544"/>
      <c r="AN63" s="544"/>
      <c r="AO63" s="544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548"/>
      <c r="BG63" s="548"/>
      <c r="BH63" s="548"/>
      <c r="BI63" s="548"/>
    </row>
    <row r="64" spans="1:61" s="27" customFormat="1" ht="12.75" customHeight="1" x14ac:dyDescent="0.25">
      <c r="A64" s="196"/>
      <c r="B64" s="196"/>
      <c r="C64" s="196"/>
      <c r="D64" s="196"/>
      <c r="E64" s="196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544"/>
      <c r="AC64" s="544"/>
      <c r="AD64" s="545">
        <f t="shared" si="32"/>
        <v>0</v>
      </c>
      <c r="AE64" s="545"/>
      <c r="AF64" s="545">
        <f t="shared" si="33"/>
        <v>0</v>
      </c>
      <c r="AG64" s="545"/>
      <c r="AH64" s="544"/>
      <c r="AI64" s="544"/>
      <c r="AJ64" s="544"/>
      <c r="AK64" s="544"/>
      <c r="AL64" s="544"/>
      <c r="AM64" s="544"/>
      <c r="AN64" s="544"/>
      <c r="AO64" s="544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548"/>
      <c r="BG64" s="548"/>
      <c r="BH64" s="548"/>
      <c r="BI64" s="548"/>
    </row>
    <row r="65" spans="1:61" s="27" customFormat="1" ht="12.75" customHeight="1" x14ac:dyDescent="0.25">
      <c r="A65" s="196"/>
      <c r="B65" s="196"/>
      <c r="C65" s="196"/>
      <c r="D65" s="196"/>
      <c r="E65" s="196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544"/>
      <c r="AC65" s="544"/>
      <c r="AD65" s="545">
        <f t="shared" si="32"/>
        <v>0</v>
      </c>
      <c r="AE65" s="545"/>
      <c r="AF65" s="545">
        <f t="shared" si="33"/>
        <v>0</v>
      </c>
      <c r="AG65" s="545"/>
      <c r="AH65" s="544"/>
      <c r="AI65" s="544"/>
      <c r="AJ65" s="544"/>
      <c r="AK65" s="544"/>
      <c r="AL65" s="544"/>
      <c r="AM65" s="544"/>
      <c r="AN65" s="544"/>
      <c r="AO65" s="544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548"/>
      <c r="BG65" s="548"/>
      <c r="BH65" s="548"/>
      <c r="BI65" s="548"/>
    </row>
    <row r="66" spans="1:61" s="27" customFormat="1" ht="12.75" customHeight="1" x14ac:dyDescent="0.25">
      <c r="A66" s="196"/>
      <c r="B66" s="196"/>
      <c r="C66" s="196"/>
      <c r="D66" s="196"/>
      <c r="E66" s="196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544"/>
      <c r="AC66" s="544"/>
      <c r="AD66" s="545">
        <f t="shared" si="32"/>
        <v>0</v>
      </c>
      <c r="AE66" s="545"/>
      <c r="AF66" s="545">
        <f t="shared" si="33"/>
        <v>0</v>
      </c>
      <c r="AG66" s="545"/>
      <c r="AH66" s="544"/>
      <c r="AI66" s="544"/>
      <c r="AJ66" s="544"/>
      <c r="AK66" s="544"/>
      <c r="AL66" s="544"/>
      <c r="AM66" s="544"/>
      <c r="AN66" s="544"/>
      <c r="AO66" s="544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548"/>
      <c r="BG66" s="548"/>
      <c r="BH66" s="548"/>
      <c r="BI66" s="548"/>
    </row>
    <row r="67" spans="1:61" s="27" customFormat="1" ht="12.75" customHeight="1" x14ac:dyDescent="0.25">
      <c r="A67" s="196"/>
      <c r="B67" s="196"/>
      <c r="C67" s="196"/>
      <c r="D67" s="196"/>
      <c r="E67" s="196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544"/>
      <c r="AC67" s="544"/>
      <c r="AD67" s="545">
        <f t="shared" si="32"/>
        <v>0</v>
      </c>
      <c r="AE67" s="545"/>
      <c r="AF67" s="545">
        <f t="shared" si="33"/>
        <v>0</v>
      </c>
      <c r="AG67" s="545"/>
      <c r="AH67" s="544"/>
      <c r="AI67" s="544"/>
      <c r="AJ67" s="544"/>
      <c r="AK67" s="544"/>
      <c r="AL67" s="544"/>
      <c r="AM67" s="544"/>
      <c r="AN67" s="544"/>
      <c r="AO67" s="544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548"/>
      <c r="BG67" s="548"/>
      <c r="BH67" s="548"/>
      <c r="BI67" s="548"/>
    </row>
    <row r="68" spans="1:61" s="27" customFormat="1" ht="12.75" customHeight="1" x14ac:dyDescent="0.25">
      <c r="A68" s="238"/>
      <c r="B68" s="239"/>
      <c r="C68" s="243"/>
      <c r="D68" s="196"/>
      <c r="E68" s="196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5"/>
      <c r="X68" s="345"/>
      <c r="Y68" s="345"/>
      <c r="Z68" s="345"/>
      <c r="AA68" s="345"/>
      <c r="AB68" s="544"/>
      <c r="AC68" s="544"/>
      <c r="AD68" s="545">
        <f t="shared" si="32"/>
        <v>0</v>
      </c>
      <c r="AE68" s="545"/>
      <c r="AF68" s="545">
        <f t="shared" si="33"/>
        <v>0</v>
      </c>
      <c r="AG68" s="545"/>
      <c r="AH68" s="544"/>
      <c r="AI68" s="544"/>
      <c r="AJ68" s="544"/>
      <c r="AK68" s="544"/>
      <c r="AL68" s="544"/>
      <c r="AM68" s="544"/>
      <c r="AN68" s="544"/>
      <c r="AO68" s="544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548"/>
      <c r="BG68" s="548"/>
      <c r="BH68" s="548"/>
      <c r="BI68" s="548"/>
    </row>
    <row r="69" spans="1:61" s="27" customFormat="1" ht="12.75" customHeight="1" x14ac:dyDescent="0.25">
      <c r="A69" s="196"/>
      <c r="B69" s="196"/>
      <c r="C69" s="196"/>
      <c r="D69" s="196"/>
      <c r="E69" s="196"/>
      <c r="F69" s="345"/>
      <c r="G69" s="345"/>
      <c r="H69" s="345"/>
      <c r="I69" s="345"/>
      <c r="J69" s="345"/>
      <c r="K69" s="345"/>
      <c r="L69" s="345"/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345"/>
      <c r="X69" s="345"/>
      <c r="Y69" s="345"/>
      <c r="Z69" s="345"/>
      <c r="AA69" s="345"/>
      <c r="AB69" s="544"/>
      <c r="AC69" s="544"/>
      <c r="AD69" s="545">
        <f t="shared" si="32"/>
        <v>0</v>
      </c>
      <c r="AE69" s="545"/>
      <c r="AF69" s="545">
        <f t="shared" si="33"/>
        <v>0</v>
      </c>
      <c r="AG69" s="545"/>
      <c r="AH69" s="544"/>
      <c r="AI69" s="544"/>
      <c r="AJ69" s="544"/>
      <c r="AK69" s="544"/>
      <c r="AL69" s="544"/>
      <c r="AM69" s="544"/>
      <c r="AN69" s="544"/>
      <c r="AO69" s="544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548"/>
      <c r="BG69" s="548"/>
      <c r="BH69" s="548"/>
      <c r="BI69" s="548"/>
    </row>
    <row r="70" spans="1:61" s="27" customFormat="1" ht="12.75" customHeight="1" x14ac:dyDescent="0.25">
      <c r="A70" s="196"/>
      <c r="B70" s="196"/>
      <c r="C70" s="196"/>
      <c r="D70" s="196"/>
      <c r="E70" s="196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  <c r="AB70" s="544"/>
      <c r="AC70" s="544"/>
      <c r="AD70" s="545">
        <f t="shared" si="32"/>
        <v>0</v>
      </c>
      <c r="AE70" s="545"/>
      <c r="AF70" s="545">
        <f t="shared" si="33"/>
        <v>0</v>
      </c>
      <c r="AG70" s="545"/>
      <c r="AH70" s="544"/>
      <c r="AI70" s="544"/>
      <c r="AJ70" s="544"/>
      <c r="AK70" s="544"/>
      <c r="AL70" s="544"/>
      <c r="AM70" s="544"/>
      <c r="AN70" s="544"/>
      <c r="AO70" s="544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548"/>
      <c r="BG70" s="548"/>
      <c r="BH70" s="548"/>
      <c r="BI70" s="548"/>
    </row>
    <row r="71" spans="1:61" s="27" customFormat="1" ht="12.75" customHeight="1" x14ac:dyDescent="0.25">
      <c r="A71" s="196"/>
      <c r="B71" s="196"/>
      <c r="C71" s="196"/>
      <c r="D71" s="196"/>
      <c r="E71" s="196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  <c r="AB71" s="544"/>
      <c r="AC71" s="544"/>
      <c r="AD71" s="545">
        <f t="shared" si="32"/>
        <v>0</v>
      </c>
      <c r="AE71" s="545"/>
      <c r="AF71" s="545">
        <f t="shared" si="33"/>
        <v>0</v>
      </c>
      <c r="AG71" s="545"/>
      <c r="AH71" s="544"/>
      <c r="AI71" s="544"/>
      <c r="AJ71" s="544"/>
      <c r="AK71" s="544"/>
      <c r="AL71" s="544"/>
      <c r="AM71" s="544"/>
      <c r="AN71" s="544"/>
      <c r="AO71" s="544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548"/>
      <c r="BG71" s="548"/>
      <c r="BH71" s="548"/>
      <c r="BI71" s="548"/>
    </row>
    <row r="72" spans="1:61" s="27" customFormat="1" ht="12.75" customHeight="1" x14ac:dyDescent="0.25">
      <c r="A72" s="196"/>
      <c r="B72" s="196"/>
      <c r="C72" s="196"/>
      <c r="D72" s="196"/>
      <c r="E72" s="196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  <c r="AB72" s="544"/>
      <c r="AC72" s="544"/>
      <c r="AD72" s="545">
        <f t="shared" si="32"/>
        <v>0</v>
      </c>
      <c r="AE72" s="545"/>
      <c r="AF72" s="545">
        <f t="shared" si="33"/>
        <v>0</v>
      </c>
      <c r="AG72" s="545"/>
      <c r="AH72" s="544"/>
      <c r="AI72" s="544"/>
      <c r="AJ72" s="544"/>
      <c r="AK72" s="544"/>
      <c r="AL72" s="544"/>
      <c r="AM72" s="544"/>
      <c r="AN72" s="544"/>
      <c r="AO72" s="544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548"/>
      <c r="BG72" s="548"/>
      <c r="BH72" s="548"/>
      <c r="BI72" s="548"/>
    </row>
    <row r="73" spans="1:61" s="27" customFormat="1" ht="12.75" customHeight="1" x14ac:dyDescent="0.25">
      <c r="A73" s="196"/>
      <c r="B73" s="196"/>
      <c r="C73" s="196"/>
      <c r="D73" s="196"/>
      <c r="E73" s="196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5"/>
      <c r="AA73" s="345"/>
      <c r="AB73" s="544"/>
      <c r="AC73" s="544"/>
      <c r="AD73" s="545">
        <f t="shared" si="32"/>
        <v>0</v>
      </c>
      <c r="AE73" s="545"/>
      <c r="AF73" s="545">
        <f t="shared" si="33"/>
        <v>0</v>
      </c>
      <c r="AG73" s="545"/>
      <c r="AH73" s="544"/>
      <c r="AI73" s="544"/>
      <c r="AJ73" s="544"/>
      <c r="AK73" s="544"/>
      <c r="AL73" s="544"/>
      <c r="AM73" s="544"/>
      <c r="AN73" s="544"/>
      <c r="AO73" s="544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548"/>
      <c r="BG73" s="548"/>
      <c r="BH73" s="548"/>
      <c r="BI73" s="548"/>
    </row>
    <row r="74" spans="1:61" s="27" customFormat="1" ht="12.75" customHeight="1" x14ac:dyDescent="0.25">
      <c r="A74" s="196"/>
      <c r="B74" s="196"/>
      <c r="C74" s="196"/>
      <c r="D74" s="196"/>
      <c r="E74" s="196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  <c r="AB74" s="544"/>
      <c r="AC74" s="544"/>
      <c r="AD74" s="545">
        <f t="shared" si="32"/>
        <v>0</v>
      </c>
      <c r="AE74" s="545"/>
      <c r="AF74" s="545">
        <f t="shared" si="33"/>
        <v>0</v>
      </c>
      <c r="AG74" s="545"/>
      <c r="AH74" s="544"/>
      <c r="AI74" s="544"/>
      <c r="AJ74" s="544"/>
      <c r="AK74" s="544"/>
      <c r="AL74" s="544"/>
      <c r="AM74" s="544"/>
      <c r="AN74" s="544"/>
      <c r="AO74" s="544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548"/>
      <c r="BG74" s="548"/>
      <c r="BH74" s="548"/>
      <c r="BI74" s="548"/>
    </row>
    <row r="75" spans="1:61" s="27" customFormat="1" ht="12.75" customHeight="1" x14ac:dyDescent="0.25">
      <c r="A75" s="196"/>
      <c r="B75" s="196"/>
      <c r="C75" s="196"/>
      <c r="D75" s="196"/>
      <c r="E75" s="196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  <c r="AB75" s="544"/>
      <c r="AC75" s="544"/>
      <c r="AD75" s="545">
        <f t="shared" si="32"/>
        <v>0</v>
      </c>
      <c r="AE75" s="545"/>
      <c r="AF75" s="545">
        <f t="shared" si="33"/>
        <v>0</v>
      </c>
      <c r="AG75" s="545"/>
      <c r="AH75" s="544"/>
      <c r="AI75" s="544"/>
      <c r="AJ75" s="544"/>
      <c r="AK75" s="544"/>
      <c r="AL75" s="544"/>
      <c r="AM75" s="544"/>
      <c r="AN75" s="544"/>
      <c r="AO75" s="544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548"/>
      <c r="BG75" s="548"/>
      <c r="BH75" s="548"/>
      <c r="BI75" s="548"/>
    </row>
    <row r="76" spans="1:61" s="27" customFormat="1" ht="12.75" customHeight="1" x14ac:dyDescent="0.25">
      <c r="A76" s="542"/>
      <c r="B76" s="542"/>
      <c r="C76" s="542"/>
      <c r="D76" s="542"/>
      <c r="E76" s="542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  <c r="AA76" s="345"/>
      <c r="AB76" s="544"/>
      <c r="AC76" s="544"/>
      <c r="AD76" s="545">
        <f t="shared" si="32"/>
        <v>0</v>
      </c>
      <c r="AE76" s="545"/>
      <c r="AF76" s="545">
        <f t="shared" si="33"/>
        <v>0</v>
      </c>
      <c r="AG76" s="545"/>
      <c r="AH76" s="544"/>
      <c r="AI76" s="544"/>
      <c r="AJ76" s="544"/>
      <c r="AK76" s="544"/>
      <c r="AL76" s="544"/>
      <c r="AM76" s="544"/>
      <c r="AN76" s="544"/>
      <c r="AO76" s="544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548"/>
      <c r="BG76" s="548"/>
      <c r="BH76" s="548"/>
      <c r="BI76" s="548"/>
    </row>
    <row r="77" spans="1:61" s="27" customFormat="1" ht="12.75" customHeight="1" x14ac:dyDescent="0.25">
      <c r="A77" s="196"/>
      <c r="B77" s="196"/>
      <c r="C77" s="196"/>
      <c r="D77" s="196"/>
      <c r="E77" s="196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  <c r="AB77" s="545"/>
      <c r="AC77" s="545"/>
      <c r="AD77" s="545">
        <f t="shared" si="32"/>
        <v>0</v>
      </c>
      <c r="AE77" s="545"/>
      <c r="AF77" s="545">
        <f t="shared" si="33"/>
        <v>0</v>
      </c>
      <c r="AG77" s="545"/>
      <c r="AH77" s="545"/>
      <c r="AI77" s="545"/>
      <c r="AJ77" s="545"/>
      <c r="AK77" s="545"/>
      <c r="AL77" s="545"/>
      <c r="AM77" s="545"/>
      <c r="AN77" s="545"/>
      <c r="AO77" s="545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7"/>
      <c r="BA77" s="47"/>
      <c r="BB77" s="47"/>
      <c r="BC77" s="47"/>
      <c r="BD77" s="46"/>
      <c r="BE77" s="46"/>
      <c r="BF77" s="548"/>
      <c r="BG77" s="548"/>
      <c r="BH77" s="548"/>
      <c r="BI77" s="548"/>
    </row>
    <row r="78" spans="1:61" s="27" customFormat="1" ht="12.75" customHeight="1" x14ac:dyDescent="0.25">
      <c r="A78" s="196"/>
      <c r="B78" s="196"/>
      <c r="C78" s="196"/>
      <c r="D78" s="196"/>
      <c r="E78" s="196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  <c r="AA78" s="345"/>
      <c r="AB78" s="545"/>
      <c r="AC78" s="545"/>
      <c r="AD78" s="545">
        <f t="shared" si="32"/>
        <v>0</v>
      </c>
      <c r="AE78" s="545"/>
      <c r="AF78" s="545">
        <f t="shared" si="33"/>
        <v>0</v>
      </c>
      <c r="AG78" s="545"/>
      <c r="AH78" s="557"/>
      <c r="AI78" s="558"/>
      <c r="AJ78" s="545"/>
      <c r="AK78" s="545"/>
      <c r="AL78" s="545"/>
      <c r="AM78" s="545"/>
      <c r="AN78" s="545"/>
      <c r="AO78" s="545"/>
      <c r="AP78" s="46"/>
      <c r="AQ78" s="46"/>
      <c r="AR78" s="47"/>
      <c r="AS78" s="47"/>
      <c r="AT78" s="46"/>
      <c r="AU78" s="46"/>
      <c r="AV78" s="46"/>
      <c r="AW78" s="46"/>
      <c r="AX78" s="46"/>
      <c r="AY78" s="46"/>
      <c r="AZ78" s="47"/>
      <c r="BA78" s="47"/>
      <c r="BB78" s="47"/>
      <c r="BC78" s="47"/>
      <c r="BD78" s="46"/>
      <c r="BE78" s="46"/>
      <c r="BF78" s="548"/>
      <c r="BG78" s="548"/>
      <c r="BH78" s="548"/>
      <c r="BI78" s="548"/>
    </row>
    <row r="79" spans="1:61" s="27" customFormat="1" ht="12.75" customHeight="1" x14ac:dyDescent="0.25">
      <c r="A79" s="196"/>
      <c r="B79" s="196"/>
      <c r="C79" s="196"/>
      <c r="D79" s="196"/>
      <c r="E79" s="196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545"/>
      <c r="AC79" s="545"/>
      <c r="AD79" s="545">
        <f t="shared" si="32"/>
        <v>0</v>
      </c>
      <c r="AE79" s="545"/>
      <c r="AF79" s="545">
        <f t="shared" si="33"/>
        <v>0</v>
      </c>
      <c r="AG79" s="545"/>
      <c r="AH79" s="557"/>
      <c r="AI79" s="558"/>
      <c r="AJ79" s="545"/>
      <c r="AK79" s="545"/>
      <c r="AL79" s="545"/>
      <c r="AM79" s="545"/>
      <c r="AN79" s="545"/>
      <c r="AO79" s="545"/>
      <c r="AP79" s="46"/>
      <c r="AQ79" s="46"/>
      <c r="AR79" s="47"/>
      <c r="AS79" s="47"/>
      <c r="AT79" s="47"/>
      <c r="AU79" s="47"/>
      <c r="AV79" s="46"/>
      <c r="AW79" s="46"/>
      <c r="AX79" s="46"/>
      <c r="AY79" s="46"/>
      <c r="AZ79" s="47"/>
      <c r="BA79" s="47"/>
      <c r="BB79" s="47"/>
      <c r="BC79" s="47"/>
      <c r="BD79" s="46"/>
      <c r="BE79" s="46"/>
      <c r="BF79" s="548"/>
      <c r="BG79" s="548"/>
      <c r="BH79" s="548"/>
      <c r="BI79" s="548"/>
    </row>
    <row r="80" spans="1:61" s="27" customFormat="1" ht="12.75" customHeight="1" x14ac:dyDescent="0.25">
      <c r="A80" s="196"/>
      <c r="B80" s="196"/>
      <c r="C80" s="196"/>
      <c r="D80" s="196"/>
      <c r="E80" s="196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545"/>
      <c r="AC80" s="545"/>
      <c r="AD80" s="545">
        <f t="shared" si="32"/>
        <v>0</v>
      </c>
      <c r="AE80" s="545"/>
      <c r="AF80" s="545">
        <f t="shared" si="33"/>
        <v>0</v>
      </c>
      <c r="AG80" s="545"/>
      <c r="AH80" s="557"/>
      <c r="AI80" s="558"/>
      <c r="AJ80" s="545"/>
      <c r="AK80" s="545"/>
      <c r="AL80" s="545"/>
      <c r="AM80" s="545"/>
      <c r="AN80" s="545"/>
      <c r="AO80" s="545"/>
      <c r="AP80" s="46"/>
      <c r="AQ80" s="46"/>
      <c r="AR80" s="47"/>
      <c r="AS80" s="47"/>
      <c r="AT80" s="47"/>
      <c r="AU80" s="47"/>
      <c r="AV80" s="46"/>
      <c r="AW80" s="46"/>
      <c r="AX80" s="46"/>
      <c r="AY80" s="46"/>
      <c r="AZ80" s="47"/>
      <c r="BA80" s="47"/>
      <c r="BB80" s="47"/>
      <c r="BC80" s="47"/>
      <c r="BD80" s="46"/>
      <c r="BE80" s="46"/>
      <c r="BF80" s="548"/>
      <c r="BG80" s="548"/>
      <c r="BH80" s="548"/>
      <c r="BI80" s="548"/>
    </row>
    <row r="81" spans="1:61" s="27" customFormat="1" ht="12.75" customHeight="1" x14ac:dyDescent="0.25">
      <c r="A81" s="196"/>
      <c r="B81" s="196"/>
      <c r="C81" s="196"/>
      <c r="D81" s="196"/>
      <c r="E81" s="196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  <c r="AB81" s="545"/>
      <c r="AC81" s="545"/>
      <c r="AD81" s="545">
        <f t="shared" si="32"/>
        <v>0</v>
      </c>
      <c r="AE81" s="545"/>
      <c r="AF81" s="545">
        <f t="shared" si="33"/>
        <v>0</v>
      </c>
      <c r="AG81" s="545"/>
      <c r="AH81" s="557"/>
      <c r="AI81" s="558"/>
      <c r="AJ81" s="545"/>
      <c r="AK81" s="545"/>
      <c r="AL81" s="545"/>
      <c r="AM81" s="545"/>
      <c r="AN81" s="545"/>
      <c r="AO81" s="545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7"/>
      <c r="BA81" s="47"/>
      <c r="BB81" s="46"/>
      <c r="BC81" s="46"/>
      <c r="BD81" s="46"/>
      <c r="BE81" s="46"/>
      <c r="BF81" s="548"/>
      <c r="BG81" s="548"/>
      <c r="BH81" s="548"/>
      <c r="BI81" s="548"/>
    </row>
    <row r="82" spans="1:61" s="27" customFormat="1" ht="12.75" customHeight="1" x14ac:dyDescent="0.25">
      <c r="A82" s="196"/>
      <c r="B82" s="196"/>
      <c r="C82" s="196"/>
      <c r="D82" s="196"/>
      <c r="E82" s="196"/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545"/>
      <c r="AC82" s="545"/>
      <c r="AD82" s="545">
        <f t="shared" si="32"/>
        <v>0</v>
      </c>
      <c r="AE82" s="545"/>
      <c r="AF82" s="545">
        <f t="shared" si="33"/>
        <v>0</v>
      </c>
      <c r="AG82" s="545"/>
      <c r="AH82" s="557"/>
      <c r="AI82" s="558"/>
      <c r="AJ82" s="545"/>
      <c r="AK82" s="545"/>
      <c r="AL82" s="545"/>
      <c r="AM82" s="545"/>
      <c r="AN82" s="545"/>
      <c r="AO82" s="545"/>
      <c r="AP82" s="46"/>
      <c r="AQ82" s="46"/>
      <c r="AR82" s="47"/>
      <c r="AS82" s="47"/>
      <c r="AT82" s="46"/>
      <c r="AU82" s="46"/>
      <c r="AV82" s="46"/>
      <c r="AW82" s="46"/>
      <c r="AX82" s="46"/>
      <c r="AY82" s="46"/>
      <c r="AZ82" s="47"/>
      <c r="BA82" s="47"/>
      <c r="BB82" s="46"/>
      <c r="BC82" s="46"/>
      <c r="BD82" s="46"/>
      <c r="BE82" s="46"/>
      <c r="BF82" s="548"/>
      <c r="BG82" s="548"/>
      <c r="BH82" s="548"/>
      <c r="BI82" s="548"/>
    </row>
    <row r="83" spans="1:61" s="27" customFormat="1" ht="12.75" customHeight="1" x14ac:dyDescent="0.25">
      <c r="A83" s="196"/>
      <c r="B83" s="196"/>
      <c r="C83" s="196"/>
      <c r="D83" s="196"/>
      <c r="E83" s="196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545"/>
      <c r="AC83" s="545"/>
      <c r="AD83" s="545">
        <f t="shared" si="32"/>
        <v>0</v>
      </c>
      <c r="AE83" s="545"/>
      <c r="AF83" s="545">
        <f t="shared" si="33"/>
        <v>0</v>
      </c>
      <c r="AG83" s="545"/>
      <c r="AH83" s="557"/>
      <c r="AI83" s="558"/>
      <c r="AJ83" s="545"/>
      <c r="AK83" s="545"/>
      <c r="AL83" s="545"/>
      <c r="AM83" s="545"/>
      <c r="AN83" s="545"/>
      <c r="AO83" s="545"/>
      <c r="AP83" s="46"/>
      <c r="AQ83" s="46"/>
      <c r="AR83" s="47"/>
      <c r="AS83" s="47"/>
      <c r="AT83" s="47"/>
      <c r="AU83" s="47"/>
      <c r="AV83" s="46"/>
      <c r="AW83" s="46"/>
      <c r="AX83" s="46"/>
      <c r="AY83" s="46"/>
      <c r="AZ83" s="47"/>
      <c r="BA83" s="47"/>
      <c r="BB83" s="46"/>
      <c r="BC83" s="46"/>
      <c r="BD83" s="46"/>
      <c r="BE83" s="46"/>
      <c r="BF83" s="548"/>
      <c r="BG83" s="548"/>
      <c r="BH83" s="548"/>
      <c r="BI83" s="548"/>
    </row>
    <row r="84" spans="1:61" s="27" customFormat="1" ht="12.75" customHeight="1" x14ac:dyDescent="0.25">
      <c r="A84" s="196"/>
      <c r="B84" s="196"/>
      <c r="C84" s="196"/>
      <c r="D84" s="196"/>
      <c r="E84" s="196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  <c r="AB84" s="545"/>
      <c r="AC84" s="545"/>
      <c r="AD84" s="545">
        <f t="shared" si="32"/>
        <v>0</v>
      </c>
      <c r="AE84" s="545"/>
      <c r="AF84" s="545">
        <f t="shared" si="33"/>
        <v>0</v>
      </c>
      <c r="AG84" s="545"/>
      <c r="AH84" s="557"/>
      <c r="AI84" s="558"/>
      <c r="AJ84" s="545"/>
      <c r="AK84" s="545"/>
      <c r="AL84" s="545"/>
      <c r="AM84" s="545"/>
      <c r="AN84" s="545"/>
      <c r="AO84" s="545"/>
      <c r="AP84" s="46"/>
      <c r="AQ84" s="46"/>
      <c r="AR84" s="47"/>
      <c r="AS84" s="47"/>
      <c r="AT84" s="47"/>
      <c r="AU84" s="47"/>
      <c r="AV84" s="46"/>
      <c r="AW84" s="46"/>
      <c r="AX84" s="46"/>
      <c r="AY84" s="46"/>
      <c r="AZ84" s="47"/>
      <c r="BA84" s="47"/>
      <c r="BB84" s="46"/>
      <c r="BC84" s="46"/>
      <c r="BD84" s="46"/>
      <c r="BE84" s="46"/>
      <c r="BF84" s="548"/>
      <c r="BG84" s="548"/>
      <c r="BH84" s="548"/>
      <c r="BI84" s="548"/>
    </row>
    <row r="85" spans="1:61" s="27" customFormat="1" ht="12.75" customHeight="1" x14ac:dyDescent="0.25">
      <c r="A85" s="196"/>
      <c r="B85" s="196"/>
      <c r="C85" s="196"/>
      <c r="D85" s="196"/>
      <c r="E85" s="196"/>
      <c r="F85" s="345"/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  <c r="AB85" s="544"/>
      <c r="AC85" s="544"/>
      <c r="AD85" s="545">
        <f t="shared" si="32"/>
        <v>0</v>
      </c>
      <c r="AE85" s="545"/>
      <c r="AF85" s="545">
        <f t="shared" si="33"/>
        <v>0</v>
      </c>
      <c r="AG85" s="545"/>
      <c r="AH85" s="544"/>
      <c r="AI85" s="544"/>
      <c r="AJ85" s="544"/>
      <c r="AK85" s="544"/>
      <c r="AL85" s="544"/>
      <c r="AM85" s="544"/>
      <c r="AN85" s="544"/>
      <c r="AO85" s="544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548"/>
      <c r="BG85" s="548"/>
      <c r="BH85" s="548"/>
      <c r="BI85" s="548"/>
    </row>
    <row r="86" spans="1:61" s="27" customFormat="1" ht="12.75" customHeight="1" x14ac:dyDescent="0.25">
      <c r="A86" s="196"/>
      <c r="B86" s="196"/>
      <c r="C86" s="196"/>
      <c r="D86" s="196"/>
      <c r="E86" s="196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544"/>
      <c r="AC86" s="544"/>
      <c r="AD86" s="545">
        <f t="shared" si="32"/>
        <v>0</v>
      </c>
      <c r="AE86" s="545"/>
      <c r="AF86" s="545">
        <f t="shared" si="33"/>
        <v>0</v>
      </c>
      <c r="AG86" s="545"/>
      <c r="AH86" s="544"/>
      <c r="AI86" s="544"/>
      <c r="AJ86" s="544"/>
      <c r="AK86" s="544"/>
      <c r="AL86" s="544"/>
      <c r="AM86" s="544"/>
      <c r="AN86" s="544"/>
      <c r="AO86" s="544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548"/>
      <c r="BG86" s="548"/>
      <c r="BH86" s="548"/>
      <c r="BI86" s="548"/>
    </row>
    <row r="87" spans="1:61" s="27" customFormat="1" ht="12.75" customHeight="1" x14ac:dyDescent="0.25">
      <c r="A87" s="196"/>
      <c r="B87" s="196"/>
      <c r="C87" s="196"/>
      <c r="D87" s="196"/>
      <c r="E87" s="196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544"/>
      <c r="AC87" s="544"/>
      <c r="AD87" s="545">
        <f t="shared" si="32"/>
        <v>0</v>
      </c>
      <c r="AE87" s="545"/>
      <c r="AF87" s="545">
        <f t="shared" si="33"/>
        <v>0</v>
      </c>
      <c r="AG87" s="545"/>
      <c r="AH87" s="544"/>
      <c r="AI87" s="544"/>
      <c r="AJ87" s="544"/>
      <c r="AK87" s="544"/>
      <c r="AL87" s="544"/>
      <c r="AM87" s="544"/>
      <c r="AN87" s="544"/>
      <c r="AO87" s="544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548"/>
      <c r="BG87" s="548"/>
      <c r="BH87" s="548"/>
      <c r="BI87" s="548"/>
    </row>
    <row r="88" spans="1:61" s="27" customFormat="1" ht="12.75" customHeight="1" x14ac:dyDescent="0.25">
      <c r="A88" s="196"/>
      <c r="B88" s="196"/>
      <c r="C88" s="196"/>
      <c r="D88" s="196"/>
      <c r="E88" s="196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544"/>
      <c r="AC88" s="544"/>
      <c r="AD88" s="545">
        <f t="shared" si="32"/>
        <v>0</v>
      </c>
      <c r="AE88" s="545"/>
      <c r="AF88" s="545">
        <f t="shared" si="33"/>
        <v>0</v>
      </c>
      <c r="AG88" s="545"/>
      <c r="AH88" s="544"/>
      <c r="AI88" s="544"/>
      <c r="AJ88" s="544"/>
      <c r="AK88" s="544"/>
      <c r="AL88" s="544"/>
      <c r="AM88" s="544"/>
      <c r="AN88" s="544"/>
      <c r="AO88" s="544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548"/>
      <c r="BG88" s="548"/>
      <c r="BH88" s="548"/>
      <c r="BI88" s="548"/>
    </row>
    <row r="89" spans="1:61" s="27" customFormat="1" ht="12.75" customHeight="1" x14ac:dyDescent="0.25">
      <c r="A89" s="196"/>
      <c r="B89" s="196"/>
      <c r="C89" s="196"/>
      <c r="D89" s="196"/>
      <c r="E89" s="196"/>
      <c r="F89" s="345"/>
      <c r="G89" s="345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345"/>
      <c r="Z89" s="345"/>
      <c r="AA89" s="345"/>
      <c r="AB89" s="544"/>
      <c r="AC89" s="544"/>
      <c r="AD89" s="545">
        <f t="shared" si="32"/>
        <v>0</v>
      </c>
      <c r="AE89" s="545"/>
      <c r="AF89" s="545">
        <f t="shared" si="33"/>
        <v>0</v>
      </c>
      <c r="AG89" s="545"/>
      <c r="AH89" s="544"/>
      <c r="AI89" s="544"/>
      <c r="AJ89" s="544"/>
      <c r="AK89" s="544"/>
      <c r="AL89" s="544"/>
      <c r="AM89" s="544"/>
      <c r="AN89" s="544"/>
      <c r="AO89" s="544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548"/>
      <c r="BG89" s="548"/>
      <c r="BH89" s="548"/>
      <c r="BI89" s="548"/>
    </row>
    <row r="90" spans="1:61" s="27" customFormat="1" ht="12.75" customHeight="1" x14ac:dyDescent="0.25">
      <c r="A90" s="196"/>
      <c r="B90" s="196"/>
      <c r="C90" s="196"/>
      <c r="D90" s="196"/>
      <c r="E90" s="196"/>
      <c r="F90" s="345"/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544"/>
      <c r="AC90" s="544"/>
      <c r="AD90" s="545">
        <f t="shared" si="32"/>
        <v>0</v>
      </c>
      <c r="AE90" s="545"/>
      <c r="AF90" s="545">
        <f t="shared" si="33"/>
        <v>0</v>
      </c>
      <c r="AG90" s="545"/>
      <c r="AH90" s="544"/>
      <c r="AI90" s="544"/>
      <c r="AJ90" s="544"/>
      <c r="AK90" s="544"/>
      <c r="AL90" s="544"/>
      <c r="AM90" s="544"/>
      <c r="AN90" s="544"/>
      <c r="AO90" s="544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548"/>
      <c r="BG90" s="548"/>
      <c r="BH90" s="548"/>
      <c r="BI90" s="548"/>
    </row>
    <row r="91" spans="1:61" s="27" customFormat="1" ht="12.75" customHeight="1" x14ac:dyDescent="0.25">
      <c r="A91" s="196"/>
      <c r="B91" s="196"/>
      <c r="C91" s="196"/>
      <c r="D91" s="196"/>
      <c r="E91" s="196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345"/>
      <c r="AA91" s="345"/>
      <c r="AB91" s="544"/>
      <c r="AC91" s="544"/>
      <c r="AD91" s="545">
        <f t="shared" si="32"/>
        <v>0</v>
      </c>
      <c r="AE91" s="545"/>
      <c r="AF91" s="545">
        <f t="shared" si="33"/>
        <v>0</v>
      </c>
      <c r="AG91" s="545"/>
      <c r="AH91" s="544"/>
      <c r="AI91" s="544"/>
      <c r="AJ91" s="544"/>
      <c r="AK91" s="544"/>
      <c r="AL91" s="544"/>
      <c r="AM91" s="544"/>
      <c r="AN91" s="544"/>
      <c r="AO91" s="544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556"/>
      <c r="BG91" s="556"/>
      <c r="BH91" s="556"/>
      <c r="BI91" s="556"/>
    </row>
    <row r="92" spans="1:61" s="27" customFormat="1" ht="12.75" customHeight="1" x14ac:dyDescent="0.25">
      <c r="A92" s="196"/>
      <c r="B92" s="196"/>
      <c r="C92" s="196"/>
      <c r="D92" s="196"/>
      <c r="E92" s="196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544"/>
      <c r="AC92" s="544"/>
      <c r="AD92" s="545">
        <f t="shared" si="32"/>
        <v>0</v>
      </c>
      <c r="AE92" s="545"/>
      <c r="AF92" s="545">
        <f t="shared" si="33"/>
        <v>0</v>
      </c>
      <c r="AG92" s="545"/>
      <c r="AH92" s="544"/>
      <c r="AI92" s="544"/>
      <c r="AJ92" s="544"/>
      <c r="AK92" s="544"/>
      <c r="AL92" s="544"/>
      <c r="AM92" s="544"/>
      <c r="AN92" s="544"/>
      <c r="AO92" s="544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556"/>
      <c r="BG92" s="556"/>
      <c r="BH92" s="556"/>
      <c r="BI92" s="556"/>
    </row>
    <row r="93" spans="1:61" s="27" customFormat="1" ht="12.75" customHeight="1" x14ac:dyDescent="0.25">
      <c r="A93" s="196"/>
      <c r="B93" s="196"/>
      <c r="C93" s="196"/>
      <c r="D93" s="196"/>
      <c r="E93" s="196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544"/>
      <c r="AC93" s="544"/>
      <c r="AD93" s="545">
        <f t="shared" si="32"/>
        <v>0</v>
      </c>
      <c r="AE93" s="545"/>
      <c r="AF93" s="545">
        <f t="shared" si="33"/>
        <v>0</v>
      </c>
      <c r="AG93" s="545"/>
      <c r="AH93" s="544"/>
      <c r="AI93" s="544"/>
      <c r="AJ93" s="544"/>
      <c r="AK93" s="544"/>
      <c r="AL93" s="544"/>
      <c r="AM93" s="544"/>
      <c r="AN93" s="544"/>
      <c r="AO93" s="544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548"/>
      <c r="BG93" s="548"/>
      <c r="BH93" s="548"/>
      <c r="BI93" s="548"/>
    </row>
    <row r="94" spans="1:61" s="27" customFormat="1" ht="12.75" customHeight="1" x14ac:dyDescent="0.25">
      <c r="A94" s="196"/>
      <c r="B94" s="196"/>
      <c r="C94" s="196"/>
      <c r="D94" s="196"/>
      <c r="E94" s="196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544"/>
      <c r="AC94" s="544"/>
      <c r="AD94" s="545">
        <f t="shared" si="32"/>
        <v>0</v>
      </c>
      <c r="AE94" s="545"/>
      <c r="AF94" s="545">
        <f t="shared" si="33"/>
        <v>0</v>
      </c>
      <c r="AG94" s="545"/>
      <c r="AH94" s="544"/>
      <c r="AI94" s="544"/>
      <c r="AJ94" s="544"/>
      <c r="AK94" s="544"/>
      <c r="AL94" s="544"/>
      <c r="AM94" s="544"/>
      <c r="AN94" s="544"/>
      <c r="AO94" s="544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548"/>
      <c r="BG94" s="548"/>
      <c r="BH94" s="548"/>
      <c r="BI94" s="548"/>
    </row>
    <row r="95" spans="1:61" ht="12.75" customHeight="1" x14ac:dyDescent="0.25">
      <c r="A95" s="553" t="s">
        <v>96</v>
      </c>
      <c r="B95" s="553"/>
      <c r="C95" s="553"/>
      <c r="D95" s="553"/>
      <c r="E95" s="553"/>
      <c r="F95" s="553"/>
      <c r="G95" s="553"/>
      <c r="H95" s="553"/>
      <c r="I95" s="553"/>
      <c r="J95" s="553"/>
      <c r="K95" s="553"/>
      <c r="L95" s="553"/>
      <c r="M95" s="553"/>
      <c r="N95" s="553"/>
      <c r="O95" s="553"/>
      <c r="P95" s="553"/>
      <c r="Q95" s="553"/>
      <c r="R95" s="553"/>
      <c r="S95" s="553"/>
      <c r="T95" s="553"/>
      <c r="U95" s="553"/>
      <c r="V95" s="553"/>
      <c r="W95" s="553"/>
      <c r="X95" s="553"/>
      <c r="Y95" s="553"/>
      <c r="Z95" s="553"/>
      <c r="AA95" s="553"/>
      <c r="AB95" s="554">
        <f>AB96+AB97+AB98</f>
        <v>0</v>
      </c>
      <c r="AC95" s="554"/>
      <c r="AD95" s="554">
        <f t="shared" ref="AD95" si="37">AD96+AD97+AD98</f>
        <v>0</v>
      </c>
      <c r="AE95" s="554"/>
      <c r="AF95" s="554">
        <f t="shared" ref="AF95" si="38">AF96+AF97+AF98</f>
        <v>0</v>
      </c>
      <c r="AG95" s="554"/>
      <c r="AH95" s="554">
        <f t="shared" ref="AH95" si="39">AH96+AH97+AH98</f>
        <v>0</v>
      </c>
      <c r="AI95" s="554"/>
      <c r="AJ95" s="554">
        <f t="shared" ref="AJ95" si="40">AJ96+AJ97+AJ98</f>
        <v>0</v>
      </c>
      <c r="AK95" s="554"/>
      <c r="AL95" s="554">
        <f t="shared" ref="AL95" si="41">AL96+AL97+AL98</f>
        <v>0</v>
      </c>
      <c r="AM95" s="554"/>
      <c r="AN95" s="554">
        <f t="shared" ref="AN95" si="42">AN96+AN97+AN98</f>
        <v>0</v>
      </c>
      <c r="AO95" s="554"/>
      <c r="AP95" s="56">
        <f>AP96+AP97+AP98</f>
        <v>0</v>
      </c>
      <c r="AQ95" s="56">
        <f t="shared" ref="AQ95:BE95" si="43">AQ96+AQ97+AQ98</f>
        <v>0</v>
      </c>
      <c r="AR95" s="56">
        <f t="shared" si="43"/>
        <v>0</v>
      </c>
      <c r="AS95" s="56">
        <f t="shared" si="43"/>
        <v>0</v>
      </c>
      <c r="AT95" s="56">
        <f t="shared" si="43"/>
        <v>0</v>
      </c>
      <c r="AU95" s="56">
        <f t="shared" si="43"/>
        <v>0</v>
      </c>
      <c r="AV95" s="56">
        <f t="shared" si="43"/>
        <v>0</v>
      </c>
      <c r="AW95" s="56">
        <f t="shared" si="43"/>
        <v>0</v>
      </c>
      <c r="AX95" s="56">
        <f t="shared" si="43"/>
        <v>0</v>
      </c>
      <c r="AY95" s="56">
        <f t="shared" si="43"/>
        <v>0</v>
      </c>
      <c r="AZ95" s="56">
        <f t="shared" si="43"/>
        <v>0</v>
      </c>
      <c r="BA95" s="56">
        <f t="shared" si="43"/>
        <v>0</v>
      </c>
      <c r="BB95" s="56">
        <f t="shared" si="43"/>
        <v>0</v>
      </c>
      <c r="BC95" s="56">
        <f t="shared" si="43"/>
        <v>0</v>
      </c>
      <c r="BD95" s="56">
        <f t="shared" si="43"/>
        <v>0</v>
      </c>
      <c r="BE95" s="56">
        <f t="shared" si="43"/>
        <v>0</v>
      </c>
      <c r="BF95" s="550"/>
      <c r="BG95" s="550"/>
      <c r="BH95" s="550"/>
      <c r="BI95" s="550"/>
    </row>
    <row r="96" spans="1:61" s="27" customFormat="1" ht="12.75" customHeight="1" x14ac:dyDescent="0.25">
      <c r="A96" s="238"/>
      <c r="B96" s="239"/>
      <c r="C96" s="243"/>
      <c r="D96" s="196"/>
      <c r="E96" s="196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544"/>
      <c r="AC96" s="544"/>
      <c r="AD96" s="545">
        <f t="shared" si="32"/>
        <v>0</v>
      </c>
      <c r="AE96" s="545"/>
      <c r="AF96" s="545">
        <f t="shared" si="33"/>
        <v>0</v>
      </c>
      <c r="AG96" s="545"/>
      <c r="AH96" s="544"/>
      <c r="AI96" s="544"/>
      <c r="AJ96" s="544"/>
      <c r="AK96" s="544"/>
      <c r="AL96" s="544"/>
      <c r="AM96" s="544"/>
      <c r="AN96" s="544"/>
      <c r="AO96" s="544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548"/>
      <c r="BG96" s="548"/>
      <c r="BH96" s="548"/>
      <c r="BI96" s="548"/>
    </row>
    <row r="97" spans="1:61" s="27" customFormat="1" ht="12.75" customHeight="1" x14ac:dyDescent="0.25">
      <c r="A97" s="196"/>
      <c r="B97" s="196"/>
      <c r="C97" s="196"/>
      <c r="D97" s="196"/>
      <c r="E97" s="196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  <c r="AB97" s="544"/>
      <c r="AC97" s="544"/>
      <c r="AD97" s="545">
        <f t="shared" si="32"/>
        <v>0</v>
      </c>
      <c r="AE97" s="545"/>
      <c r="AF97" s="545">
        <f t="shared" si="33"/>
        <v>0</v>
      </c>
      <c r="AG97" s="545"/>
      <c r="AH97" s="544"/>
      <c r="AI97" s="544"/>
      <c r="AJ97" s="544"/>
      <c r="AK97" s="544"/>
      <c r="AL97" s="544"/>
      <c r="AM97" s="544"/>
      <c r="AN97" s="544"/>
      <c r="AO97" s="544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548"/>
      <c r="BG97" s="548"/>
      <c r="BH97" s="548"/>
      <c r="BI97" s="548"/>
    </row>
    <row r="98" spans="1:61" s="27" customFormat="1" ht="12.75" customHeight="1" x14ac:dyDescent="0.25">
      <c r="A98" s="196"/>
      <c r="B98" s="196"/>
      <c r="C98" s="196"/>
      <c r="D98" s="196"/>
      <c r="E98" s="196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5"/>
      <c r="X98" s="345"/>
      <c r="Y98" s="345"/>
      <c r="Z98" s="345"/>
      <c r="AA98" s="345"/>
      <c r="AB98" s="544"/>
      <c r="AC98" s="544"/>
      <c r="AD98" s="545">
        <f t="shared" si="32"/>
        <v>0</v>
      </c>
      <c r="AE98" s="545"/>
      <c r="AF98" s="545">
        <f t="shared" si="33"/>
        <v>0</v>
      </c>
      <c r="AG98" s="545"/>
      <c r="AH98" s="544"/>
      <c r="AI98" s="544"/>
      <c r="AJ98" s="544"/>
      <c r="AK98" s="544"/>
      <c r="AL98" s="544"/>
      <c r="AM98" s="544"/>
      <c r="AN98" s="544"/>
      <c r="AO98" s="544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548"/>
      <c r="BG98" s="548"/>
      <c r="BH98" s="548"/>
      <c r="BI98" s="548"/>
    </row>
    <row r="99" spans="1:61" ht="12.75" customHeight="1" x14ac:dyDescent="0.25">
      <c r="A99" s="553" t="s">
        <v>97</v>
      </c>
      <c r="B99" s="553"/>
      <c r="C99" s="553"/>
      <c r="D99" s="553"/>
      <c r="E99" s="553"/>
      <c r="F99" s="553"/>
      <c r="G99" s="553"/>
      <c r="H99" s="553"/>
      <c r="I99" s="553"/>
      <c r="J99" s="553"/>
      <c r="K99" s="553"/>
      <c r="L99" s="553"/>
      <c r="M99" s="553"/>
      <c r="N99" s="553"/>
      <c r="O99" s="553"/>
      <c r="P99" s="553"/>
      <c r="Q99" s="553"/>
      <c r="R99" s="553"/>
      <c r="S99" s="553"/>
      <c r="T99" s="553"/>
      <c r="U99" s="553"/>
      <c r="V99" s="553"/>
      <c r="W99" s="553"/>
      <c r="X99" s="553"/>
      <c r="Y99" s="553"/>
      <c r="Z99" s="553"/>
      <c r="AA99" s="553"/>
      <c r="AB99" s="554">
        <f>AB100+AB101+AB102+AB103+AB104+AB105+AB106+AB107+AB108</f>
        <v>12</v>
      </c>
      <c r="AC99" s="554"/>
      <c r="AD99" s="554">
        <f t="shared" ref="AD99" si="44">AD100+AD101+AD102+AD103+AD104+AD105+AD106+AD107+AD108</f>
        <v>0</v>
      </c>
      <c r="AE99" s="554"/>
      <c r="AF99" s="554">
        <f t="shared" ref="AF99" si="45">AF100+AF101+AF102+AF103+AF104+AF105+AF106+AF107+AF108</f>
        <v>0</v>
      </c>
      <c r="AG99" s="554"/>
      <c r="AH99" s="554">
        <f t="shared" ref="AH99" si="46">AH100+AH101+AH102+AH103+AH104+AH105+AH106+AH107+AH108</f>
        <v>0</v>
      </c>
      <c r="AI99" s="554"/>
      <c r="AJ99" s="554">
        <f t="shared" ref="AJ99" si="47">AJ100+AJ101+AJ102+AJ103+AJ104+AJ105+AJ106+AJ107+AJ108</f>
        <v>0</v>
      </c>
      <c r="AK99" s="554"/>
      <c r="AL99" s="554">
        <f t="shared" ref="AL99" si="48">AL100+AL101+AL102+AL103+AL104+AL105+AL106+AL107+AL108</f>
        <v>0</v>
      </c>
      <c r="AM99" s="554"/>
      <c r="AN99" s="554">
        <f t="shared" ref="AN99" si="49">AN100+AN101+AN102+AN103+AN104+AN105+AN106+AN107+AN108</f>
        <v>0</v>
      </c>
      <c r="AO99" s="554"/>
      <c r="AP99" s="56">
        <f>AP100+AP101+AP102+AP103+AP104+AP105+AP106+AP107+AP108</f>
        <v>0</v>
      </c>
      <c r="AQ99" s="56">
        <f t="shared" ref="AQ99:BE99" si="50">AQ100+AQ101+AQ102+AQ103+AQ104+AQ105+AQ106+AQ107+AQ108</f>
        <v>0</v>
      </c>
      <c r="AR99" s="56">
        <f t="shared" si="50"/>
        <v>0</v>
      </c>
      <c r="AS99" s="56">
        <f t="shared" si="50"/>
        <v>0</v>
      </c>
      <c r="AT99" s="56">
        <f t="shared" si="50"/>
        <v>0</v>
      </c>
      <c r="AU99" s="56">
        <f t="shared" si="50"/>
        <v>0</v>
      </c>
      <c r="AV99" s="56">
        <f t="shared" si="50"/>
        <v>0</v>
      </c>
      <c r="AW99" s="56">
        <f t="shared" si="50"/>
        <v>0</v>
      </c>
      <c r="AX99" s="56">
        <f t="shared" si="50"/>
        <v>0</v>
      </c>
      <c r="AY99" s="56">
        <f t="shared" si="50"/>
        <v>0</v>
      </c>
      <c r="AZ99" s="56">
        <f t="shared" si="50"/>
        <v>0</v>
      </c>
      <c r="BA99" s="56">
        <f t="shared" si="50"/>
        <v>0</v>
      </c>
      <c r="BB99" s="56">
        <f t="shared" si="50"/>
        <v>0</v>
      </c>
      <c r="BC99" s="56">
        <f t="shared" si="50"/>
        <v>0</v>
      </c>
      <c r="BD99" s="56">
        <f t="shared" si="50"/>
        <v>12</v>
      </c>
      <c r="BE99" s="56">
        <f t="shared" si="50"/>
        <v>0</v>
      </c>
      <c r="BF99" s="555"/>
      <c r="BG99" s="555"/>
      <c r="BH99" s="555"/>
      <c r="BI99" s="555"/>
    </row>
    <row r="100" spans="1:61" s="27" customFormat="1" ht="12.75" customHeight="1" x14ac:dyDescent="0.25">
      <c r="A100" s="196"/>
      <c r="B100" s="196"/>
      <c r="C100" s="196"/>
      <c r="D100" s="196"/>
      <c r="E100" s="196"/>
      <c r="F100" s="345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  <c r="AB100" s="544"/>
      <c r="AC100" s="544"/>
      <c r="AD100" s="545">
        <f t="shared" si="32"/>
        <v>0</v>
      </c>
      <c r="AE100" s="545"/>
      <c r="AF100" s="545">
        <f t="shared" si="33"/>
        <v>0</v>
      </c>
      <c r="AG100" s="545"/>
      <c r="AH100" s="544"/>
      <c r="AI100" s="544"/>
      <c r="AJ100" s="544"/>
      <c r="AK100" s="544"/>
      <c r="AL100" s="544"/>
      <c r="AM100" s="544"/>
      <c r="AN100" s="544"/>
      <c r="AO100" s="544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548"/>
      <c r="BG100" s="548"/>
      <c r="BH100" s="548"/>
      <c r="BI100" s="548"/>
    </row>
    <row r="101" spans="1:61" s="27" customFormat="1" ht="12.75" customHeight="1" x14ac:dyDescent="0.25">
      <c r="A101" s="196"/>
      <c r="B101" s="196"/>
      <c r="C101" s="196"/>
      <c r="D101" s="196"/>
      <c r="E101" s="196"/>
      <c r="F101" s="345"/>
      <c r="G101" s="345"/>
      <c r="H101" s="345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  <c r="X101" s="345"/>
      <c r="Y101" s="345"/>
      <c r="Z101" s="345"/>
      <c r="AA101" s="345"/>
      <c r="AB101" s="544"/>
      <c r="AC101" s="544"/>
      <c r="AD101" s="545">
        <f t="shared" si="32"/>
        <v>0</v>
      </c>
      <c r="AE101" s="545"/>
      <c r="AF101" s="545">
        <f t="shared" si="33"/>
        <v>0</v>
      </c>
      <c r="AG101" s="545"/>
      <c r="AH101" s="544"/>
      <c r="AI101" s="544"/>
      <c r="AJ101" s="544"/>
      <c r="AK101" s="544"/>
      <c r="AL101" s="544"/>
      <c r="AM101" s="544"/>
      <c r="AN101" s="544"/>
      <c r="AO101" s="544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548"/>
      <c r="BG101" s="548"/>
      <c r="BH101" s="548"/>
      <c r="BI101" s="548"/>
    </row>
    <row r="102" spans="1:61" s="27" customFormat="1" ht="12.75" customHeight="1" x14ac:dyDescent="0.25">
      <c r="A102" s="196"/>
      <c r="B102" s="196"/>
      <c r="C102" s="196"/>
      <c r="D102" s="196"/>
      <c r="E102" s="196"/>
      <c r="F102" s="345"/>
      <c r="G102" s="345"/>
      <c r="H102" s="345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5"/>
      <c r="X102" s="345"/>
      <c r="Y102" s="345"/>
      <c r="Z102" s="345"/>
      <c r="AA102" s="345"/>
      <c r="AB102" s="544"/>
      <c r="AC102" s="544"/>
      <c r="AD102" s="545">
        <f t="shared" si="32"/>
        <v>0</v>
      </c>
      <c r="AE102" s="545"/>
      <c r="AF102" s="545">
        <f t="shared" si="33"/>
        <v>0</v>
      </c>
      <c r="AG102" s="545"/>
      <c r="AH102" s="544"/>
      <c r="AI102" s="544"/>
      <c r="AJ102" s="544"/>
      <c r="AK102" s="544"/>
      <c r="AL102" s="544"/>
      <c r="AM102" s="544"/>
      <c r="AN102" s="544"/>
      <c r="AO102" s="544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548"/>
      <c r="BG102" s="548"/>
      <c r="BH102" s="548"/>
      <c r="BI102" s="548"/>
    </row>
    <row r="103" spans="1:61" s="27" customFormat="1" ht="12.75" customHeight="1" x14ac:dyDescent="0.25">
      <c r="A103" s="196"/>
      <c r="B103" s="196"/>
      <c r="C103" s="196"/>
      <c r="D103" s="196"/>
      <c r="E103" s="196"/>
      <c r="F103" s="345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/>
      <c r="AA103" s="345"/>
      <c r="AB103" s="544"/>
      <c r="AC103" s="544"/>
      <c r="AD103" s="545">
        <f t="shared" si="32"/>
        <v>0</v>
      </c>
      <c r="AE103" s="545"/>
      <c r="AF103" s="545">
        <f t="shared" si="33"/>
        <v>0</v>
      </c>
      <c r="AG103" s="545"/>
      <c r="AH103" s="544"/>
      <c r="AI103" s="544"/>
      <c r="AJ103" s="544"/>
      <c r="AK103" s="544"/>
      <c r="AL103" s="544"/>
      <c r="AM103" s="544"/>
      <c r="AN103" s="544"/>
      <c r="AO103" s="544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548"/>
      <c r="BG103" s="548"/>
      <c r="BH103" s="548"/>
      <c r="BI103" s="548"/>
    </row>
    <row r="104" spans="1:61" s="27" customFormat="1" ht="12.75" customHeight="1" x14ac:dyDescent="0.25">
      <c r="A104" s="196"/>
      <c r="B104" s="196"/>
      <c r="C104" s="196"/>
      <c r="D104" s="196"/>
      <c r="E104" s="196"/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  <c r="AB104" s="544"/>
      <c r="AC104" s="544"/>
      <c r="AD104" s="545">
        <f t="shared" si="32"/>
        <v>0</v>
      </c>
      <c r="AE104" s="545"/>
      <c r="AF104" s="545">
        <f t="shared" si="33"/>
        <v>0</v>
      </c>
      <c r="AG104" s="545"/>
      <c r="AH104" s="544"/>
      <c r="AI104" s="544"/>
      <c r="AJ104" s="544"/>
      <c r="AK104" s="544"/>
      <c r="AL104" s="544"/>
      <c r="AM104" s="544"/>
      <c r="AN104" s="544"/>
      <c r="AO104" s="544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548"/>
      <c r="BG104" s="548"/>
      <c r="BH104" s="548"/>
      <c r="BI104" s="548"/>
    </row>
    <row r="105" spans="1:61" s="27" customFormat="1" ht="12.75" customHeight="1" x14ac:dyDescent="0.25">
      <c r="A105" s="196"/>
      <c r="B105" s="196"/>
      <c r="C105" s="196"/>
      <c r="D105" s="196"/>
      <c r="E105" s="196"/>
      <c r="F105" s="345"/>
      <c r="G105" s="345"/>
      <c r="H105" s="345"/>
      <c r="I105" s="345"/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  <c r="X105" s="345"/>
      <c r="Y105" s="345"/>
      <c r="Z105" s="345"/>
      <c r="AA105" s="345"/>
      <c r="AB105" s="544"/>
      <c r="AC105" s="544"/>
      <c r="AD105" s="545">
        <f t="shared" si="32"/>
        <v>0</v>
      </c>
      <c r="AE105" s="545"/>
      <c r="AF105" s="545">
        <f t="shared" si="33"/>
        <v>0</v>
      </c>
      <c r="AG105" s="545"/>
      <c r="AH105" s="544"/>
      <c r="AI105" s="544"/>
      <c r="AJ105" s="544"/>
      <c r="AK105" s="544"/>
      <c r="AL105" s="544"/>
      <c r="AM105" s="544"/>
      <c r="AN105" s="544"/>
      <c r="AO105" s="544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548"/>
      <c r="BG105" s="548"/>
      <c r="BH105" s="548"/>
      <c r="BI105" s="548"/>
    </row>
    <row r="106" spans="1:61" s="27" customFormat="1" ht="12.75" customHeight="1" x14ac:dyDescent="0.25">
      <c r="A106" s="196"/>
      <c r="B106" s="196"/>
      <c r="C106" s="196"/>
      <c r="D106" s="196"/>
      <c r="E106" s="196"/>
      <c r="F106" s="345"/>
      <c r="G106" s="345"/>
      <c r="H106" s="345"/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345"/>
      <c r="Y106" s="345"/>
      <c r="Z106" s="345"/>
      <c r="AA106" s="345"/>
      <c r="AB106" s="544"/>
      <c r="AC106" s="544"/>
      <c r="AD106" s="545">
        <f t="shared" si="32"/>
        <v>0</v>
      </c>
      <c r="AE106" s="545"/>
      <c r="AF106" s="545">
        <f t="shared" si="33"/>
        <v>0</v>
      </c>
      <c r="AG106" s="545"/>
      <c r="AH106" s="544"/>
      <c r="AI106" s="544"/>
      <c r="AJ106" s="544"/>
      <c r="AK106" s="544"/>
      <c r="AL106" s="544"/>
      <c r="AM106" s="544"/>
      <c r="AN106" s="544"/>
      <c r="AO106" s="544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548"/>
      <c r="BG106" s="548"/>
      <c r="BH106" s="548"/>
      <c r="BI106" s="548"/>
    </row>
    <row r="107" spans="1:61" ht="12" customHeight="1" x14ac:dyDescent="0.25">
      <c r="A107" s="546"/>
      <c r="B107" s="546"/>
      <c r="C107" s="546"/>
      <c r="D107" s="546"/>
      <c r="E107" s="546"/>
      <c r="F107" s="211" t="s">
        <v>98</v>
      </c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547">
        <v>6</v>
      </c>
      <c r="AC107" s="547"/>
      <c r="AD107" s="545">
        <f t="shared" si="32"/>
        <v>0</v>
      </c>
      <c r="AE107" s="545"/>
      <c r="AF107" s="545">
        <f t="shared" si="33"/>
        <v>0</v>
      </c>
      <c r="AG107" s="545"/>
      <c r="AH107" s="547"/>
      <c r="AI107" s="547"/>
      <c r="AJ107" s="547"/>
      <c r="AK107" s="547"/>
      <c r="AL107" s="547"/>
      <c r="AM107" s="547"/>
      <c r="AN107" s="547"/>
      <c r="AO107" s="547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>
        <v>6</v>
      </c>
      <c r="BE107" s="45"/>
      <c r="BF107" s="543" t="s">
        <v>17</v>
      </c>
      <c r="BG107" s="543"/>
      <c r="BH107" s="543"/>
      <c r="BI107" s="543"/>
    </row>
    <row r="108" spans="1:61" ht="12" customHeight="1" x14ac:dyDescent="0.25">
      <c r="A108" s="546"/>
      <c r="B108" s="546"/>
      <c r="C108" s="546"/>
      <c r="D108" s="546"/>
      <c r="E108" s="546"/>
      <c r="F108" s="552" t="s">
        <v>99</v>
      </c>
      <c r="G108" s="552"/>
      <c r="H108" s="552"/>
      <c r="I108" s="552"/>
      <c r="J108" s="552"/>
      <c r="K108" s="552"/>
      <c r="L108" s="552"/>
      <c r="M108" s="552"/>
      <c r="N108" s="552"/>
      <c r="O108" s="552"/>
      <c r="P108" s="552"/>
      <c r="Q108" s="552"/>
      <c r="R108" s="552"/>
      <c r="S108" s="552"/>
      <c r="T108" s="552"/>
      <c r="U108" s="552"/>
      <c r="V108" s="552"/>
      <c r="W108" s="552"/>
      <c r="X108" s="552"/>
      <c r="Y108" s="552"/>
      <c r="Z108" s="552"/>
      <c r="AA108" s="552"/>
      <c r="AB108" s="547">
        <v>6</v>
      </c>
      <c r="AC108" s="547"/>
      <c r="AD108" s="545">
        <f t="shared" si="32"/>
        <v>0</v>
      </c>
      <c r="AE108" s="545"/>
      <c r="AF108" s="545">
        <f t="shared" si="33"/>
        <v>0</v>
      </c>
      <c r="AG108" s="545"/>
      <c r="AH108" s="547"/>
      <c r="AI108" s="547"/>
      <c r="AJ108" s="547"/>
      <c r="AK108" s="547"/>
      <c r="AL108" s="547"/>
      <c r="AM108" s="547"/>
      <c r="AN108" s="547"/>
      <c r="AO108" s="547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>
        <v>6</v>
      </c>
      <c r="BE108" s="45"/>
      <c r="BF108" s="543" t="s">
        <v>17</v>
      </c>
      <c r="BG108" s="543"/>
      <c r="BH108" s="543"/>
      <c r="BI108" s="543"/>
    </row>
    <row r="109" spans="1:61" s="29" customFormat="1" ht="12" customHeight="1" x14ac:dyDescent="0.2">
      <c r="A109" s="551" t="s">
        <v>100</v>
      </c>
      <c r="B109" s="551"/>
      <c r="C109" s="551"/>
      <c r="D109" s="551"/>
      <c r="E109" s="551"/>
      <c r="F109" s="551"/>
      <c r="G109" s="551"/>
      <c r="H109" s="551"/>
      <c r="I109" s="551"/>
      <c r="J109" s="551"/>
      <c r="K109" s="551"/>
      <c r="L109" s="551"/>
      <c r="M109" s="551"/>
      <c r="N109" s="551"/>
      <c r="O109" s="551"/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1"/>
      <c r="AA109" s="551"/>
      <c r="AB109" s="549">
        <f>AB99+AB95+AB52+AB43+AB24</f>
        <v>58</v>
      </c>
      <c r="AC109" s="549"/>
      <c r="AD109" s="549">
        <f>AD99+AD95+AD52+AD43+AD24</f>
        <v>1508</v>
      </c>
      <c r="AE109" s="549"/>
      <c r="AF109" s="549">
        <f>AF99+AF95+AF52+AF43+AF24</f>
        <v>864</v>
      </c>
      <c r="AG109" s="549"/>
      <c r="AH109" s="549">
        <f>AH99+AH95+AH52+AH43+AH24</f>
        <v>256</v>
      </c>
      <c r="AI109" s="549"/>
      <c r="AJ109" s="549">
        <f>AJ99+AJ95+AJ52+AJ43+AJ24</f>
        <v>608</v>
      </c>
      <c r="AK109" s="549"/>
      <c r="AL109" s="549">
        <f>AL99+AL95+AL52+AL43+AL24</f>
        <v>0</v>
      </c>
      <c r="AM109" s="549"/>
      <c r="AN109" s="549">
        <f>AN99+AN95+AN52+AN43+AN24</f>
        <v>644</v>
      </c>
      <c r="AO109" s="549"/>
      <c r="AP109" s="58">
        <f t="shared" ref="AP109:BE109" si="51">AP99+AP95+AP52+AP43+AP24</f>
        <v>16</v>
      </c>
      <c r="AQ109" s="58">
        <f t="shared" si="51"/>
        <v>16</v>
      </c>
      <c r="AR109" s="58">
        <f t="shared" si="51"/>
        <v>14</v>
      </c>
      <c r="AS109" s="58">
        <f t="shared" si="51"/>
        <v>14</v>
      </c>
      <c r="AT109" s="58">
        <f t="shared" si="51"/>
        <v>10</v>
      </c>
      <c r="AU109" s="58">
        <f t="shared" si="51"/>
        <v>10</v>
      </c>
      <c r="AV109" s="58">
        <f t="shared" si="51"/>
        <v>2</v>
      </c>
      <c r="AW109" s="58">
        <f t="shared" si="51"/>
        <v>2</v>
      </c>
      <c r="AX109" s="58">
        <f t="shared" si="51"/>
        <v>0</v>
      </c>
      <c r="AY109" s="58">
        <f t="shared" si="51"/>
        <v>0</v>
      </c>
      <c r="AZ109" s="58">
        <f t="shared" si="51"/>
        <v>2</v>
      </c>
      <c r="BA109" s="58">
        <f t="shared" si="51"/>
        <v>2</v>
      </c>
      <c r="BB109" s="58">
        <f t="shared" si="51"/>
        <v>0</v>
      </c>
      <c r="BC109" s="58">
        <f t="shared" si="51"/>
        <v>0</v>
      </c>
      <c r="BD109" s="58">
        <f t="shared" si="51"/>
        <v>14</v>
      </c>
      <c r="BE109" s="58">
        <f t="shared" si="51"/>
        <v>2</v>
      </c>
      <c r="BF109" s="550"/>
      <c r="BG109" s="550"/>
      <c r="BH109" s="550"/>
      <c r="BI109" s="550"/>
    </row>
    <row r="110" spans="1:61" ht="12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1"/>
      <c r="AC110" s="31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3"/>
    </row>
    <row r="111" spans="1:61" ht="12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5"/>
      <c r="AC111" s="35"/>
      <c r="AD111" s="36"/>
      <c r="AE111" s="36"/>
      <c r="AF111" s="36"/>
      <c r="AG111" s="36"/>
      <c r="AH111" s="36"/>
      <c r="AI111" s="36"/>
      <c r="AJ111" s="36"/>
      <c r="AK111" s="36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0"/>
    </row>
    <row r="112" spans="1:6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8"/>
      <c r="AB112" s="39"/>
      <c r="AC112" s="39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37"/>
    </row>
    <row r="113" spans="1:6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9"/>
      <c r="AC113" s="39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37"/>
    </row>
    <row r="114" spans="1:6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9"/>
      <c r="AC114" s="39"/>
      <c r="AD114" s="40"/>
      <c r="AE114" s="40"/>
      <c r="AF114" s="40"/>
      <c r="AG114" s="40"/>
      <c r="AH114" s="40"/>
      <c r="AI114" s="40"/>
      <c r="AJ114" s="40"/>
      <c r="AK114" s="40"/>
      <c r="BI114" s="41"/>
    </row>
    <row r="115" spans="1:6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9"/>
      <c r="AC115" s="39"/>
      <c r="AD115" s="40"/>
      <c r="AE115" s="40"/>
      <c r="AF115" s="40"/>
      <c r="AG115" s="40"/>
      <c r="AH115" s="40"/>
      <c r="AI115" s="40"/>
      <c r="AJ115" s="40"/>
      <c r="AK115" s="40"/>
    </row>
    <row r="116" spans="1:61" ht="1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9"/>
      <c r="AC116" s="39"/>
      <c r="AD116" s="40"/>
      <c r="AE116" s="40"/>
      <c r="AF116" s="40"/>
      <c r="AG116" s="40"/>
      <c r="AH116" s="40"/>
      <c r="AI116" s="40"/>
      <c r="AJ116" s="40"/>
      <c r="AK116" s="40"/>
    </row>
    <row r="117" spans="1:6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9"/>
      <c r="AC117" s="39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37"/>
    </row>
    <row r="118" spans="1:6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9"/>
      <c r="AC118" s="39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37"/>
    </row>
    <row r="119" spans="1:6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9"/>
      <c r="AC119" s="39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37"/>
    </row>
    <row r="120" spans="1:6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9"/>
      <c r="AC120" s="39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37"/>
    </row>
    <row r="121" spans="1:61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2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1"/>
    </row>
    <row r="122" spans="1:61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2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1"/>
    </row>
    <row r="123" spans="1:6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9"/>
      <c r="AC123" s="39"/>
      <c r="AD123" s="40"/>
      <c r="AE123" s="40"/>
      <c r="AF123" s="40"/>
      <c r="AG123" s="40"/>
      <c r="AH123" s="40"/>
      <c r="AI123" s="40"/>
    </row>
    <row r="124" spans="1:6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9"/>
      <c r="AC124" s="39"/>
      <c r="AD124" s="40"/>
      <c r="AE124" s="40"/>
      <c r="AF124" s="40"/>
      <c r="AG124" s="40"/>
      <c r="AH124" s="40"/>
      <c r="AI124" s="40"/>
    </row>
    <row r="125" spans="1:6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9"/>
      <c r="AC125" s="39"/>
      <c r="AD125" s="40"/>
      <c r="AE125" s="40"/>
      <c r="AF125" s="40"/>
      <c r="AG125" s="40"/>
      <c r="AH125" s="40"/>
      <c r="AI125" s="40"/>
    </row>
    <row r="126" spans="1:6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9"/>
      <c r="AC126" s="39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37"/>
    </row>
    <row r="127" spans="1:6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37"/>
    </row>
    <row r="128" spans="1:6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37"/>
    </row>
    <row r="129" spans="1:58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37"/>
    </row>
    <row r="130" spans="1:58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37"/>
    </row>
    <row r="131" spans="1:58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37"/>
    </row>
    <row r="132" spans="1:58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37"/>
    </row>
    <row r="133" spans="1:58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9"/>
      <c r="AC133" s="39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37"/>
    </row>
    <row r="134" spans="1:58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9"/>
      <c r="AC134" s="39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37"/>
    </row>
    <row r="135" spans="1:58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9"/>
      <c r="AC135" s="39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37"/>
    </row>
    <row r="136" spans="1:58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9"/>
      <c r="AC136" s="39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37"/>
    </row>
    <row r="137" spans="1:58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"/>
    </row>
    <row r="138" spans="1:58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"/>
    </row>
    <row r="139" spans="1:58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"/>
    </row>
    <row r="140" spans="1:58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"/>
    </row>
    <row r="141" spans="1:58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"/>
    </row>
    <row r="142" spans="1:58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"/>
    </row>
    <row r="143" spans="1:58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9"/>
      <c r="AC143" s="39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37"/>
    </row>
    <row r="144" spans="1:58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9"/>
      <c r="AC144" s="39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37"/>
    </row>
    <row r="145" spans="1:58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9"/>
      <c r="AC145" s="39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37"/>
    </row>
    <row r="146" spans="1:58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9"/>
      <c r="AC146" s="39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37"/>
    </row>
    <row r="147" spans="1:58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"/>
    </row>
    <row r="148" spans="1:58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9"/>
      <c r="AC148" s="39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37"/>
    </row>
    <row r="149" spans="1:58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9"/>
      <c r="AC149" s="39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37"/>
    </row>
    <row r="150" spans="1:58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9"/>
      <c r="AC150" s="39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37"/>
    </row>
    <row r="151" spans="1:58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9"/>
      <c r="AC151" s="39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37"/>
    </row>
    <row r="152" spans="1:58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9"/>
      <c r="AC152" s="39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37"/>
    </row>
    <row r="153" spans="1:58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9"/>
      <c r="AC153" s="39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37"/>
    </row>
    <row r="154" spans="1:58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9"/>
      <c r="AC154" s="39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37"/>
    </row>
    <row r="155" spans="1:58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9"/>
      <c r="AC155" s="39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37"/>
    </row>
    <row r="156" spans="1:58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9"/>
      <c r="AC156" s="39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37"/>
    </row>
    <row r="157" spans="1:58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9"/>
      <c r="AC157" s="39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37"/>
    </row>
    <row r="158" spans="1:58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9"/>
      <c r="AC158" s="39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37"/>
    </row>
    <row r="159" spans="1:58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9"/>
      <c r="AC159" s="39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37"/>
    </row>
    <row r="160" spans="1:58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9"/>
      <c r="AC160" s="39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37"/>
    </row>
    <row r="161" spans="1:58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9"/>
      <c r="AC161" s="39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37"/>
    </row>
    <row r="162" spans="1:58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9"/>
      <c r="AC162" s="39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37"/>
    </row>
    <row r="163" spans="1:58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9"/>
      <c r="AC163" s="39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37"/>
    </row>
    <row r="164" spans="1:58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9"/>
      <c r="AC164" s="39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37"/>
    </row>
    <row r="165" spans="1:58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9"/>
      <c r="AC165" s="39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37"/>
    </row>
    <row r="166" spans="1:58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9"/>
      <c r="AC166" s="39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37"/>
    </row>
    <row r="167" spans="1:58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9"/>
      <c r="AC167" s="39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37"/>
    </row>
    <row r="168" spans="1:58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2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1"/>
    </row>
  </sheetData>
  <mergeCells count="953">
    <mergeCell ref="A5:L5"/>
    <mergeCell ref="AU5:BI5"/>
    <mergeCell ref="AU6:BI6"/>
    <mergeCell ref="A7:O7"/>
    <mergeCell ref="U7:AO7"/>
    <mergeCell ref="AU7:BI7"/>
    <mergeCell ref="B1:BH1"/>
    <mergeCell ref="AT2:BI2"/>
    <mergeCell ref="V3:AJ3"/>
    <mergeCell ref="A4:O4"/>
    <mergeCell ref="V4:AJ4"/>
    <mergeCell ref="AU4:BI4"/>
    <mergeCell ref="AU8:BI8"/>
    <mergeCell ref="A9:A11"/>
    <mergeCell ref="B9:E9"/>
    <mergeCell ref="F9:I9"/>
    <mergeCell ref="J9:J11"/>
    <mergeCell ref="K9:M9"/>
    <mergeCell ref="N9:N11"/>
    <mergeCell ref="O9:R9"/>
    <mergeCell ref="S9:V9"/>
    <mergeCell ref="W9:W11"/>
    <mergeCell ref="BG9:BG11"/>
    <mergeCell ref="BH9:BH11"/>
    <mergeCell ref="BI9:BI11"/>
    <mergeCell ref="AO9:AR9"/>
    <mergeCell ref="AS9:AV9"/>
    <mergeCell ref="AW9:AW11"/>
    <mergeCell ref="AX9:BA9"/>
    <mergeCell ref="BB9:BB11"/>
    <mergeCell ref="BC9:BC11"/>
    <mergeCell ref="B18:G18"/>
    <mergeCell ref="I18:L18"/>
    <mergeCell ref="N18:Q18"/>
    <mergeCell ref="T18:W18"/>
    <mergeCell ref="AF18:AJ18"/>
    <mergeCell ref="AL18:AP18"/>
    <mergeCell ref="BD9:BD11"/>
    <mergeCell ref="BE9:BE11"/>
    <mergeCell ref="BF9:BF11"/>
    <mergeCell ref="X9:Z9"/>
    <mergeCell ref="AA9:AA11"/>
    <mergeCell ref="AB9:AE9"/>
    <mergeCell ref="AF9:AI9"/>
    <mergeCell ref="AJ9:AM9"/>
    <mergeCell ref="AN9:AN11"/>
    <mergeCell ref="AZ19:BA19"/>
    <mergeCell ref="A21:C23"/>
    <mergeCell ref="D21:E23"/>
    <mergeCell ref="F21:AA23"/>
    <mergeCell ref="AB21:AC23"/>
    <mergeCell ref="AD21:AO22"/>
    <mergeCell ref="AP21:BE21"/>
    <mergeCell ref="AD23:AE23"/>
    <mergeCell ref="AF23:AG23"/>
    <mergeCell ref="AH23:AI23"/>
    <mergeCell ref="O19:P19"/>
    <mergeCell ref="U19:V19"/>
    <mergeCell ref="AA19:AB19"/>
    <mergeCell ref="AG19:AH19"/>
    <mergeCell ref="AM19:AN19"/>
    <mergeCell ref="AS19:AT19"/>
    <mergeCell ref="AJ23:AK23"/>
    <mergeCell ref="AL23:AM23"/>
    <mergeCell ref="AN23:AO23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AN25:AO25"/>
    <mergeCell ref="BF25:BI25"/>
    <mergeCell ref="A24:AA24"/>
    <mergeCell ref="AB24:AC24"/>
    <mergeCell ref="AD24:AE24"/>
    <mergeCell ref="AF24:AG24"/>
    <mergeCell ref="AH24:AI24"/>
    <mergeCell ref="AJ24:AK24"/>
    <mergeCell ref="AL24:AM24"/>
    <mergeCell ref="AN24:AO24"/>
    <mergeCell ref="BF24:BI24"/>
    <mergeCell ref="AD26:AE26"/>
    <mergeCell ref="AF26:AG26"/>
    <mergeCell ref="AH26:AI26"/>
    <mergeCell ref="AJ26:AK26"/>
    <mergeCell ref="AL26:AM26"/>
    <mergeCell ref="A25:AA25"/>
    <mergeCell ref="AB25:AC25"/>
    <mergeCell ref="AD25:AE25"/>
    <mergeCell ref="AF25:AG25"/>
    <mergeCell ref="AH25:AI25"/>
    <mergeCell ref="AJ25:AK25"/>
    <mergeCell ref="AL25:AM25"/>
    <mergeCell ref="A30:C30"/>
    <mergeCell ref="D30:E30"/>
    <mergeCell ref="F30:AA30"/>
    <mergeCell ref="AB30:AC30"/>
    <mergeCell ref="AD30:AE30"/>
    <mergeCell ref="AF30:AG30"/>
    <mergeCell ref="AH30:AI30"/>
    <mergeCell ref="AN26:AO26"/>
    <mergeCell ref="BF26:BI26"/>
    <mergeCell ref="A27:C27"/>
    <mergeCell ref="D27:E27"/>
    <mergeCell ref="F27:AA27"/>
    <mergeCell ref="AB27:AC27"/>
    <mergeCell ref="AD27:AE27"/>
    <mergeCell ref="AF27:AG27"/>
    <mergeCell ref="AH27:AI27"/>
    <mergeCell ref="AJ27:AK27"/>
    <mergeCell ref="AL27:AM27"/>
    <mergeCell ref="AN27:AO27"/>
    <mergeCell ref="BF27:BI27"/>
    <mergeCell ref="A26:C26"/>
    <mergeCell ref="D26:E26"/>
    <mergeCell ref="F26:AA26"/>
    <mergeCell ref="AB26:AC26"/>
    <mergeCell ref="AJ28:AK28"/>
    <mergeCell ref="AL28:AM28"/>
    <mergeCell ref="AN28:AO28"/>
    <mergeCell ref="BF28:BI28"/>
    <mergeCell ref="A29:C29"/>
    <mergeCell ref="D29:E29"/>
    <mergeCell ref="F29:AA29"/>
    <mergeCell ref="AB29:AC29"/>
    <mergeCell ref="AD29:AE29"/>
    <mergeCell ref="AF29:AG29"/>
    <mergeCell ref="A28:C28"/>
    <mergeCell ref="D28:E28"/>
    <mergeCell ref="F28:AA28"/>
    <mergeCell ref="AB28:AC28"/>
    <mergeCell ref="AD28:AE28"/>
    <mergeCell ref="AF28:AG28"/>
    <mergeCell ref="AH28:AI28"/>
    <mergeCell ref="AJ30:AK30"/>
    <mergeCell ref="AL30:AM30"/>
    <mergeCell ref="AN30:AO30"/>
    <mergeCell ref="BF30:BI30"/>
    <mergeCell ref="AH29:AI29"/>
    <mergeCell ref="AJ29:AK29"/>
    <mergeCell ref="AL29:AM29"/>
    <mergeCell ref="AN29:AO29"/>
    <mergeCell ref="BF29:BI29"/>
    <mergeCell ref="A32:C32"/>
    <mergeCell ref="D32:E32"/>
    <mergeCell ref="F32:AA32"/>
    <mergeCell ref="AB32:AC32"/>
    <mergeCell ref="AD32:AE32"/>
    <mergeCell ref="A31:C31"/>
    <mergeCell ref="D31:E31"/>
    <mergeCell ref="F31:AA31"/>
    <mergeCell ref="AB31:AC31"/>
    <mergeCell ref="AD31:AE31"/>
    <mergeCell ref="AF32:AG32"/>
    <mergeCell ref="AH32:AI32"/>
    <mergeCell ref="AJ32:AK32"/>
    <mergeCell ref="AL32:AM32"/>
    <mergeCell ref="AN32:AO32"/>
    <mergeCell ref="BF32:BI32"/>
    <mergeCell ref="AH31:AI31"/>
    <mergeCell ref="AJ31:AK31"/>
    <mergeCell ref="AL31:AM31"/>
    <mergeCell ref="AN31:AO31"/>
    <mergeCell ref="BF31:BI31"/>
    <mergeCell ref="AF31:AG31"/>
    <mergeCell ref="A34:C34"/>
    <mergeCell ref="D34:E34"/>
    <mergeCell ref="F34:AA34"/>
    <mergeCell ref="AB34:AC34"/>
    <mergeCell ref="AD34:AE34"/>
    <mergeCell ref="A33:C33"/>
    <mergeCell ref="D33:E33"/>
    <mergeCell ref="F33:AA33"/>
    <mergeCell ref="AB33:AC33"/>
    <mergeCell ref="AD33:AE33"/>
    <mergeCell ref="AF34:AG34"/>
    <mergeCell ref="AH34:AI34"/>
    <mergeCell ref="AJ34:AK34"/>
    <mergeCell ref="AL34:AM34"/>
    <mergeCell ref="AN34:AO34"/>
    <mergeCell ref="BF34:BI34"/>
    <mergeCell ref="AH33:AI33"/>
    <mergeCell ref="AJ33:AK33"/>
    <mergeCell ref="AL33:AM33"/>
    <mergeCell ref="AN33:AO33"/>
    <mergeCell ref="BF33:BI33"/>
    <mergeCell ref="AF33:AG33"/>
    <mergeCell ref="A40:C40"/>
    <mergeCell ref="AF36:AG36"/>
    <mergeCell ref="AH36:AI36"/>
    <mergeCell ref="AJ36:AK36"/>
    <mergeCell ref="AL36:AM36"/>
    <mergeCell ref="AN36:AO36"/>
    <mergeCell ref="BF36:BI36"/>
    <mergeCell ref="AH35:AI35"/>
    <mergeCell ref="AJ35:AK35"/>
    <mergeCell ref="AL35:AM35"/>
    <mergeCell ref="AN35:AO35"/>
    <mergeCell ref="BF35:BI35"/>
    <mergeCell ref="AF35:AG35"/>
    <mergeCell ref="A36:C36"/>
    <mergeCell ref="D36:E36"/>
    <mergeCell ref="F36:AA36"/>
    <mergeCell ref="AB36:AC36"/>
    <mergeCell ref="AD36:AE36"/>
    <mergeCell ref="A35:C35"/>
    <mergeCell ref="D35:E35"/>
    <mergeCell ref="F35:AA35"/>
    <mergeCell ref="AB35:AC35"/>
    <mergeCell ref="AD35:AE35"/>
    <mergeCell ref="AF41:AG42"/>
    <mergeCell ref="AL37:AM37"/>
    <mergeCell ref="AN37:AO37"/>
    <mergeCell ref="BF37:BI37"/>
    <mergeCell ref="A38:C38"/>
    <mergeCell ref="D38:E38"/>
    <mergeCell ref="F38:AA38"/>
    <mergeCell ref="AB38:AC40"/>
    <mergeCell ref="AD38:AE40"/>
    <mergeCell ref="AF38:AG40"/>
    <mergeCell ref="AH38:AI40"/>
    <mergeCell ref="A37:AA37"/>
    <mergeCell ref="AB37:AC37"/>
    <mergeCell ref="AD37:AE37"/>
    <mergeCell ref="AF37:AG37"/>
    <mergeCell ref="AH37:AI37"/>
    <mergeCell ref="AJ37:AK37"/>
    <mergeCell ref="AJ38:AK40"/>
    <mergeCell ref="AL38:AM40"/>
    <mergeCell ref="AN38:AO40"/>
    <mergeCell ref="BF38:BI40"/>
    <mergeCell ref="A39:C39"/>
    <mergeCell ref="D39:E39"/>
    <mergeCell ref="F39:AA39"/>
    <mergeCell ref="F46:AA46"/>
    <mergeCell ref="D40:E40"/>
    <mergeCell ref="F40:AA40"/>
    <mergeCell ref="BF41:BI42"/>
    <mergeCell ref="A42:C42"/>
    <mergeCell ref="D42:E42"/>
    <mergeCell ref="F42:AA42"/>
    <mergeCell ref="A43:AA43"/>
    <mergeCell ref="AB43:AC43"/>
    <mergeCell ref="AD43:AE43"/>
    <mergeCell ref="AF43:AG43"/>
    <mergeCell ref="AH43:AI43"/>
    <mergeCell ref="AJ43:AK43"/>
    <mergeCell ref="AH41:AI42"/>
    <mergeCell ref="AJ41:AK42"/>
    <mergeCell ref="AL41:AM42"/>
    <mergeCell ref="AN41:AO42"/>
    <mergeCell ref="BD41:BD42"/>
    <mergeCell ref="BE41:BE42"/>
    <mergeCell ref="A41:C41"/>
    <mergeCell ref="D41:E41"/>
    <mergeCell ref="F41:AA41"/>
    <mergeCell ref="AB41:AC42"/>
    <mergeCell ref="AD41:AE42"/>
    <mergeCell ref="AL43:AM43"/>
    <mergeCell ref="AN43:AO43"/>
    <mergeCell ref="BF43:BI43"/>
    <mergeCell ref="A44:AA44"/>
    <mergeCell ref="AB44:AC44"/>
    <mergeCell ref="AD44:AE44"/>
    <mergeCell ref="AF44:AG44"/>
    <mergeCell ref="AH44:AI44"/>
    <mergeCell ref="AJ44:AK44"/>
    <mergeCell ref="AL44:AM44"/>
    <mergeCell ref="AN44:AO44"/>
    <mergeCell ref="BF44:BI44"/>
    <mergeCell ref="AB46:AC47"/>
    <mergeCell ref="AD46:AE47"/>
    <mergeCell ref="AF46:AG47"/>
    <mergeCell ref="AH46:AI47"/>
    <mergeCell ref="BF46:BI47"/>
    <mergeCell ref="A45:C45"/>
    <mergeCell ref="D45:E45"/>
    <mergeCell ref="F45:AA45"/>
    <mergeCell ref="AB45:AC45"/>
    <mergeCell ref="AD45:AE45"/>
    <mergeCell ref="AF45:AG45"/>
    <mergeCell ref="AH45:AI45"/>
    <mergeCell ref="AJ45:AK45"/>
    <mergeCell ref="AJ46:AK47"/>
    <mergeCell ref="AL46:AM47"/>
    <mergeCell ref="AN46:AO47"/>
    <mergeCell ref="A47:C47"/>
    <mergeCell ref="D47:E47"/>
    <mergeCell ref="F47:AA47"/>
    <mergeCell ref="AL45:AM45"/>
    <mergeCell ref="AN45:AO45"/>
    <mergeCell ref="BF45:BI45"/>
    <mergeCell ref="A46:C46"/>
    <mergeCell ref="D46:E46"/>
    <mergeCell ref="AH48:AI48"/>
    <mergeCell ref="AJ48:AK48"/>
    <mergeCell ref="AL48:AM48"/>
    <mergeCell ref="AN48:AO48"/>
    <mergeCell ref="BF48:BI48"/>
    <mergeCell ref="A49:AA49"/>
    <mergeCell ref="AB49:AC49"/>
    <mergeCell ref="AD49:AE49"/>
    <mergeCell ref="AF49:AG49"/>
    <mergeCell ref="AH49:AI49"/>
    <mergeCell ref="A48:C48"/>
    <mergeCell ref="D48:E48"/>
    <mergeCell ref="F48:AA48"/>
    <mergeCell ref="AB48:AC48"/>
    <mergeCell ref="AD48:AE48"/>
    <mergeCell ref="AF48:AG48"/>
    <mergeCell ref="AH50:AI51"/>
    <mergeCell ref="AJ50:AK51"/>
    <mergeCell ref="AL50:AM51"/>
    <mergeCell ref="AN50:AO51"/>
    <mergeCell ref="BF50:BI51"/>
    <mergeCell ref="A51:C51"/>
    <mergeCell ref="D51:E51"/>
    <mergeCell ref="F51:AA51"/>
    <mergeCell ref="AJ49:AK49"/>
    <mergeCell ref="AL49:AM49"/>
    <mergeCell ref="AN49:AO49"/>
    <mergeCell ref="BF49:BI49"/>
    <mergeCell ref="A50:C50"/>
    <mergeCell ref="D50:E50"/>
    <mergeCell ref="F50:AA50"/>
    <mergeCell ref="AB50:AC51"/>
    <mergeCell ref="AD50:AE51"/>
    <mergeCell ref="AF50:AG51"/>
    <mergeCell ref="AL52:AM52"/>
    <mergeCell ref="AN52:AO52"/>
    <mergeCell ref="BF52:BI52"/>
    <mergeCell ref="A53:C53"/>
    <mergeCell ref="D53:E53"/>
    <mergeCell ref="F53:AA53"/>
    <mergeCell ref="AB53:AC53"/>
    <mergeCell ref="AD53:AE53"/>
    <mergeCell ref="AF53:AG53"/>
    <mergeCell ref="AH53:AI53"/>
    <mergeCell ref="A52:AA52"/>
    <mergeCell ref="AB52:AC52"/>
    <mergeCell ref="AD52:AE52"/>
    <mergeCell ref="AF52:AG52"/>
    <mergeCell ref="AH52:AI52"/>
    <mergeCell ref="AJ52:AK52"/>
    <mergeCell ref="A55:C55"/>
    <mergeCell ref="D55:E55"/>
    <mergeCell ref="F55:AA55"/>
    <mergeCell ref="AB55:AC55"/>
    <mergeCell ref="AD55:AE55"/>
    <mergeCell ref="AJ53:AK53"/>
    <mergeCell ref="AL53:AM53"/>
    <mergeCell ref="AN53:AO53"/>
    <mergeCell ref="BF53:BI53"/>
    <mergeCell ref="A54:C54"/>
    <mergeCell ref="D54:E54"/>
    <mergeCell ref="F54:AA54"/>
    <mergeCell ref="AB54:AC54"/>
    <mergeCell ref="AD54:AE54"/>
    <mergeCell ref="AF54:AG54"/>
    <mergeCell ref="AF55:AG55"/>
    <mergeCell ref="AH55:AI55"/>
    <mergeCell ref="AJ55:AK55"/>
    <mergeCell ref="AL55:AM55"/>
    <mergeCell ref="AN55:AO55"/>
    <mergeCell ref="BF55:BI55"/>
    <mergeCell ref="AH54:AI54"/>
    <mergeCell ref="AJ54:AK54"/>
    <mergeCell ref="AL54:AM54"/>
    <mergeCell ref="AN54:AO54"/>
    <mergeCell ref="BF54:BI54"/>
    <mergeCell ref="A57:C57"/>
    <mergeCell ref="D57:E57"/>
    <mergeCell ref="F57:AA57"/>
    <mergeCell ref="AB57:AC57"/>
    <mergeCell ref="AD57:AE57"/>
    <mergeCell ref="A56:C56"/>
    <mergeCell ref="D56:E56"/>
    <mergeCell ref="F56:AA56"/>
    <mergeCell ref="AB56:AC56"/>
    <mergeCell ref="AD56:AE56"/>
    <mergeCell ref="AF57:AG57"/>
    <mergeCell ref="AH57:AI57"/>
    <mergeCell ref="AJ57:AK57"/>
    <mergeCell ref="AL57:AM57"/>
    <mergeCell ref="AN57:AO57"/>
    <mergeCell ref="BF57:BI57"/>
    <mergeCell ref="AH56:AI56"/>
    <mergeCell ref="AJ56:AK56"/>
    <mergeCell ref="AL56:AM56"/>
    <mergeCell ref="AN56:AO56"/>
    <mergeCell ref="BF56:BI56"/>
    <mergeCell ref="AF56:AG56"/>
    <mergeCell ref="A59:C59"/>
    <mergeCell ref="D59:E59"/>
    <mergeCell ref="F59:AA59"/>
    <mergeCell ref="AB59:AC59"/>
    <mergeCell ref="AD59:AE59"/>
    <mergeCell ref="A58:C58"/>
    <mergeCell ref="D58:E58"/>
    <mergeCell ref="F58:AA58"/>
    <mergeCell ref="AB58:AC58"/>
    <mergeCell ref="AD58:AE58"/>
    <mergeCell ref="AF59:AG59"/>
    <mergeCell ref="AH59:AI59"/>
    <mergeCell ref="AJ59:AK59"/>
    <mergeCell ref="AL59:AM59"/>
    <mergeCell ref="AN59:AO59"/>
    <mergeCell ref="BF59:BI59"/>
    <mergeCell ref="AH58:AI58"/>
    <mergeCell ref="AJ58:AK58"/>
    <mergeCell ref="AL58:AM58"/>
    <mergeCell ref="AN58:AO58"/>
    <mergeCell ref="BF58:BI58"/>
    <mergeCell ref="AF58:AG58"/>
    <mergeCell ref="A61:C61"/>
    <mergeCell ref="D61:E61"/>
    <mergeCell ref="F61:AA61"/>
    <mergeCell ref="AB61:AC61"/>
    <mergeCell ref="AD61:AE61"/>
    <mergeCell ref="A60:C60"/>
    <mergeCell ref="D60:E60"/>
    <mergeCell ref="F60:AA60"/>
    <mergeCell ref="AB60:AC60"/>
    <mergeCell ref="AD60:AE60"/>
    <mergeCell ref="AF61:AG61"/>
    <mergeCell ref="AH61:AI61"/>
    <mergeCell ref="AJ61:AK61"/>
    <mergeCell ref="AL61:AM61"/>
    <mergeCell ref="AN61:AO61"/>
    <mergeCell ref="BF61:BI61"/>
    <mergeCell ref="AH60:AI60"/>
    <mergeCell ref="AJ60:AK60"/>
    <mergeCell ref="AL60:AM60"/>
    <mergeCell ref="AN60:AO60"/>
    <mergeCell ref="BF60:BI60"/>
    <mergeCell ref="AF60:AG60"/>
    <mergeCell ref="A63:C63"/>
    <mergeCell ref="D63:E63"/>
    <mergeCell ref="F63:AA63"/>
    <mergeCell ref="AB63:AC63"/>
    <mergeCell ref="AD63:AE63"/>
    <mergeCell ref="A62:C62"/>
    <mergeCell ref="D62:E62"/>
    <mergeCell ref="F62:AA62"/>
    <mergeCell ref="AB62:AC62"/>
    <mergeCell ref="AD62:AE62"/>
    <mergeCell ref="AF63:AG63"/>
    <mergeCell ref="AH63:AI63"/>
    <mergeCell ref="AJ63:AK63"/>
    <mergeCell ref="AL63:AM63"/>
    <mergeCell ref="AN63:AO63"/>
    <mergeCell ref="BF63:BI63"/>
    <mergeCell ref="AH62:AI62"/>
    <mergeCell ref="AJ62:AK62"/>
    <mergeCell ref="AL62:AM62"/>
    <mergeCell ref="AN62:AO62"/>
    <mergeCell ref="BF62:BI62"/>
    <mergeCell ref="AF62:AG62"/>
    <mergeCell ref="A65:C65"/>
    <mergeCell ref="D65:E65"/>
    <mergeCell ref="F65:AA65"/>
    <mergeCell ref="AB65:AC65"/>
    <mergeCell ref="AD65:AE65"/>
    <mergeCell ref="A64:C64"/>
    <mergeCell ref="D64:E64"/>
    <mergeCell ref="F64:AA64"/>
    <mergeCell ref="AB64:AC64"/>
    <mergeCell ref="AD64:AE64"/>
    <mergeCell ref="AF65:AG65"/>
    <mergeCell ref="AH65:AI65"/>
    <mergeCell ref="AJ65:AK65"/>
    <mergeCell ref="AL65:AM65"/>
    <mergeCell ref="AN65:AO65"/>
    <mergeCell ref="BF65:BI65"/>
    <mergeCell ref="AH64:AI64"/>
    <mergeCell ref="AJ64:AK64"/>
    <mergeCell ref="AL64:AM64"/>
    <mergeCell ref="AN64:AO64"/>
    <mergeCell ref="BF64:BI64"/>
    <mergeCell ref="AF64:AG64"/>
    <mergeCell ref="A67:C67"/>
    <mergeCell ref="D67:E67"/>
    <mergeCell ref="F67:AA67"/>
    <mergeCell ref="AB67:AC67"/>
    <mergeCell ref="AD67:AE67"/>
    <mergeCell ref="A66:C66"/>
    <mergeCell ref="D66:E66"/>
    <mergeCell ref="F66:AA66"/>
    <mergeCell ref="AB66:AC66"/>
    <mergeCell ref="AD66:AE66"/>
    <mergeCell ref="AF67:AG67"/>
    <mergeCell ref="AH67:AI67"/>
    <mergeCell ref="AJ67:AK67"/>
    <mergeCell ref="AL67:AM67"/>
    <mergeCell ref="AN67:AO67"/>
    <mergeCell ref="BF67:BI67"/>
    <mergeCell ref="AH66:AI66"/>
    <mergeCell ref="AJ66:AK66"/>
    <mergeCell ref="AL66:AM66"/>
    <mergeCell ref="AN66:AO66"/>
    <mergeCell ref="BF66:BI66"/>
    <mergeCell ref="AF66:AG66"/>
    <mergeCell ref="A69:C69"/>
    <mergeCell ref="D69:E69"/>
    <mergeCell ref="F69:AA69"/>
    <mergeCell ref="AB69:AC69"/>
    <mergeCell ref="AD69:AE69"/>
    <mergeCell ref="A68:C68"/>
    <mergeCell ref="D68:E68"/>
    <mergeCell ref="F68:AA68"/>
    <mergeCell ref="AB68:AC68"/>
    <mergeCell ref="AD68:AE68"/>
    <mergeCell ref="AF69:AG69"/>
    <mergeCell ref="AH69:AI69"/>
    <mergeCell ref="AJ69:AK69"/>
    <mergeCell ref="AL69:AM69"/>
    <mergeCell ref="AN69:AO69"/>
    <mergeCell ref="BF69:BI69"/>
    <mergeCell ref="AH68:AI68"/>
    <mergeCell ref="AJ68:AK68"/>
    <mergeCell ref="AL68:AM68"/>
    <mergeCell ref="AN68:AO68"/>
    <mergeCell ref="BF68:BI68"/>
    <mergeCell ref="AF68:AG68"/>
    <mergeCell ref="A71:C71"/>
    <mergeCell ref="D71:E71"/>
    <mergeCell ref="F71:AA71"/>
    <mergeCell ref="AB71:AC71"/>
    <mergeCell ref="AD71:AE71"/>
    <mergeCell ref="A70:C70"/>
    <mergeCell ref="D70:E70"/>
    <mergeCell ref="F70:AA70"/>
    <mergeCell ref="AB70:AC70"/>
    <mergeCell ref="AD70:AE70"/>
    <mergeCell ref="AF71:AG71"/>
    <mergeCell ref="AH71:AI71"/>
    <mergeCell ref="AJ71:AK71"/>
    <mergeCell ref="AL71:AM71"/>
    <mergeCell ref="AN71:AO71"/>
    <mergeCell ref="BF71:BI71"/>
    <mergeCell ref="AH70:AI70"/>
    <mergeCell ref="AJ70:AK70"/>
    <mergeCell ref="AL70:AM70"/>
    <mergeCell ref="AN70:AO70"/>
    <mergeCell ref="BF70:BI70"/>
    <mergeCell ref="AF70:AG70"/>
    <mergeCell ref="A73:C73"/>
    <mergeCell ref="D73:E73"/>
    <mergeCell ref="F73:AA73"/>
    <mergeCell ref="AB73:AC73"/>
    <mergeCell ref="AD73:AE73"/>
    <mergeCell ref="A72:C72"/>
    <mergeCell ref="D72:E72"/>
    <mergeCell ref="F72:AA72"/>
    <mergeCell ref="AB72:AC72"/>
    <mergeCell ref="AD72:AE72"/>
    <mergeCell ref="AF73:AG73"/>
    <mergeCell ref="AH73:AI73"/>
    <mergeCell ref="AJ73:AK73"/>
    <mergeCell ref="AL73:AM73"/>
    <mergeCell ref="AN73:AO73"/>
    <mergeCell ref="BF73:BI73"/>
    <mergeCell ref="AH72:AI72"/>
    <mergeCell ref="AJ72:AK72"/>
    <mergeCell ref="AL72:AM72"/>
    <mergeCell ref="AN72:AO72"/>
    <mergeCell ref="BF72:BI72"/>
    <mergeCell ref="AF72:AG72"/>
    <mergeCell ref="A75:C75"/>
    <mergeCell ref="D75:E75"/>
    <mergeCell ref="F75:AA75"/>
    <mergeCell ref="AB75:AC75"/>
    <mergeCell ref="AD75:AE75"/>
    <mergeCell ref="A74:C74"/>
    <mergeCell ref="D74:E74"/>
    <mergeCell ref="F74:AA74"/>
    <mergeCell ref="AB74:AC74"/>
    <mergeCell ref="AD74:AE74"/>
    <mergeCell ref="AF75:AG75"/>
    <mergeCell ref="AH75:AI75"/>
    <mergeCell ref="AJ75:AK75"/>
    <mergeCell ref="AL75:AM75"/>
    <mergeCell ref="AN75:AO75"/>
    <mergeCell ref="BF75:BI75"/>
    <mergeCell ref="AH74:AI74"/>
    <mergeCell ref="AJ74:AK74"/>
    <mergeCell ref="AL74:AM74"/>
    <mergeCell ref="AN74:AO74"/>
    <mergeCell ref="BF74:BI74"/>
    <mergeCell ref="AF74:AG74"/>
    <mergeCell ref="A77:C77"/>
    <mergeCell ref="D77:E77"/>
    <mergeCell ref="F77:AA77"/>
    <mergeCell ref="AB77:AC77"/>
    <mergeCell ref="AD77:AE77"/>
    <mergeCell ref="A76:C76"/>
    <mergeCell ref="D76:E76"/>
    <mergeCell ref="F76:AA76"/>
    <mergeCell ref="AB76:AC76"/>
    <mergeCell ref="AD76:AE76"/>
    <mergeCell ref="AF77:AG77"/>
    <mergeCell ref="AH77:AI77"/>
    <mergeCell ref="AJ77:AK77"/>
    <mergeCell ref="AL77:AM77"/>
    <mergeCell ref="AN77:AO77"/>
    <mergeCell ref="BF77:BI77"/>
    <mergeCell ref="AH76:AI76"/>
    <mergeCell ref="AJ76:AK76"/>
    <mergeCell ref="AL76:AM76"/>
    <mergeCell ref="AN76:AO76"/>
    <mergeCell ref="BF76:BI76"/>
    <mergeCell ref="AF76:AG76"/>
    <mergeCell ref="A79:C79"/>
    <mergeCell ref="D79:E79"/>
    <mergeCell ref="F79:AA79"/>
    <mergeCell ref="AB79:AC79"/>
    <mergeCell ref="AD79:AE79"/>
    <mergeCell ref="A78:C78"/>
    <mergeCell ref="D78:E78"/>
    <mergeCell ref="F78:AA78"/>
    <mergeCell ref="AB78:AC78"/>
    <mergeCell ref="AD78:AE78"/>
    <mergeCell ref="AF79:AG79"/>
    <mergeCell ref="AH79:AI79"/>
    <mergeCell ref="AJ79:AK79"/>
    <mergeCell ref="AL79:AM79"/>
    <mergeCell ref="AN79:AO79"/>
    <mergeCell ref="BF79:BI79"/>
    <mergeCell ref="AH78:AI78"/>
    <mergeCell ref="AJ78:AK78"/>
    <mergeCell ref="AL78:AM78"/>
    <mergeCell ref="AN78:AO78"/>
    <mergeCell ref="BF78:BI78"/>
    <mergeCell ref="AF78:AG78"/>
    <mergeCell ref="A81:C81"/>
    <mergeCell ref="D81:E81"/>
    <mergeCell ref="F81:AA81"/>
    <mergeCell ref="AB81:AC81"/>
    <mergeCell ref="AD81:AE81"/>
    <mergeCell ref="A80:C80"/>
    <mergeCell ref="D80:E80"/>
    <mergeCell ref="F80:AA80"/>
    <mergeCell ref="AB80:AC80"/>
    <mergeCell ref="AD80:AE80"/>
    <mergeCell ref="AF81:AG81"/>
    <mergeCell ref="AH81:AI81"/>
    <mergeCell ref="AJ81:AK81"/>
    <mergeCell ref="AL81:AM81"/>
    <mergeCell ref="AN81:AO81"/>
    <mergeCell ref="BF81:BI81"/>
    <mergeCell ref="AH80:AI80"/>
    <mergeCell ref="AJ80:AK80"/>
    <mergeCell ref="AL80:AM80"/>
    <mergeCell ref="AN80:AO80"/>
    <mergeCell ref="BF80:BI80"/>
    <mergeCell ref="AF80:AG80"/>
    <mergeCell ref="A83:C83"/>
    <mergeCell ref="D83:E83"/>
    <mergeCell ref="F83:AA83"/>
    <mergeCell ref="AB83:AC83"/>
    <mergeCell ref="AD83:AE83"/>
    <mergeCell ref="A82:C82"/>
    <mergeCell ref="D82:E82"/>
    <mergeCell ref="F82:AA82"/>
    <mergeCell ref="AB82:AC82"/>
    <mergeCell ref="AD82:AE82"/>
    <mergeCell ref="AF83:AG83"/>
    <mergeCell ref="AH83:AI83"/>
    <mergeCell ref="AJ83:AK83"/>
    <mergeCell ref="AL83:AM83"/>
    <mergeCell ref="AN83:AO83"/>
    <mergeCell ref="BF83:BI83"/>
    <mergeCell ref="AH82:AI82"/>
    <mergeCell ref="AJ82:AK82"/>
    <mergeCell ref="AL82:AM82"/>
    <mergeCell ref="AN82:AO82"/>
    <mergeCell ref="BF82:BI82"/>
    <mergeCell ref="AF82:AG82"/>
    <mergeCell ref="A85:C85"/>
    <mergeCell ref="D85:E85"/>
    <mergeCell ref="F85:AA85"/>
    <mergeCell ref="AB85:AC85"/>
    <mergeCell ref="AD85:AE85"/>
    <mergeCell ref="A84:C84"/>
    <mergeCell ref="D84:E84"/>
    <mergeCell ref="F84:AA84"/>
    <mergeCell ref="AB84:AC84"/>
    <mergeCell ref="AD84:AE84"/>
    <mergeCell ref="AF85:AG85"/>
    <mergeCell ref="AH85:AI85"/>
    <mergeCell ref="AJ85:AK85"/>
    <mergeCell ref="AL85:AM85"/>
    <mergeCell ref="AN85:AO85"/>
    <mergeCell ref="BF85:BI85"/>
    <mergeCell ref="AH84:AI84"/>
    <mergeCell ref="AJ84:AK84"/>
    <mergeCell ref="AL84:AM84"/>
    <mergeCell ref="AN84:AO84"/>
    <mergeCell ref="BF84:BI84"/>
    <mergeCell ref="AF84:AG84"/>
    <mergeCell ref="A87:C87"/>
    <mergeCell ref="D87:E87"/>
    <mergeCell ref="F87:AA87"/>
    <mergeCell ref="AB87:AC87"/>
    <mergeCell ref="AD87:AE87"/>
    <mergeCell ref="A86:C86"/>
    <mergeCell ref="D86:E86"/>
    <mergeCell ref="F86:AA86"/>
    <mergeCell ref="AB86:AC86"/>
    <mergeCell ref="AD86:AE86"/>
    <mergeCell ref="AF87:AG87"/>
    <mergeCell ref="AH87:AI87"/>
    <mergeCell ref="AJ87:AK87"/>
    <mergeCell ref="AL87:AM87"/>
    <mergeCell ref="AN87:AO87"/>
    <mergeCell ref="BF87:BI87"/>
    <mergeCell ref="AH86:AI86"/>
    <mergeCell ref="AJ86:AK86"/>
    <mergeCell ref="AL86:AM86"/>
    <mergeCell ref="AN86:AO86"/>
    <mergeCell ref="BF86:BI86"/>
    <mergeCell ref="AF86:AG86"/>
    <mergeCell ref="A89:C89"/>
    <mergeCell ref="D89:E89"/>
    <mergeCell ref="F89:AA89"/>
    <mergeCell ref="AB89:AC89"/>
    <mergeCell ref="AD89:AE89"/>
    <mergeCell ref="A88:C88"/>
    <mergeCell ref="D88:E88"/>
    <mergeCell ref="F88:AA88"/>
    <mergeCell ref="AB88:AC88"/>
    <mergeCell ref="AD88:AE88"/>
    <mergeCell ref="AF89:AG89"/>
    <mergeCell ref="AH89:AI89"/>
    <mergeCell ref="AJ89:AK89"/>
    <mergeCell ref="AL89:AM89"/>
    <mergeCell ref="AN89:AO89"/>
    <mergeCell ref="BF89:BI89"/>
    <mergeCell ref="AH88:AI88"/>
    <mergeCell ref="AJ88:AK88"/>
    <mergeCell ref="AL88:AM88"/>
    <mergeCell ref="AN88:AO88"/>
    <mergeCell ref="BF88:BI88"/>
    <mergeCell ref="AF88:AG88"/>
    <mergeCell ref="A91:C91"/>
    <mergeCell ref="D91:E91"/>
    <mergeCell ref="F91:AA91"/>
    <mergeCell ref="AB91:AC91"/>
    <mergeCell ref="AD91:AE91"/>
    <mergeCell ref="A90:C90"/>
    <mergeCell ref="D90:E90"/>
    <mergeCell ref="F90:AA90"/>
    <mergeCell ref="AB90:AC90"/>
    <mergeCell ref="AD90:AE90"/>
    <mergeCell ref="AF91:AG91"/>
    <mergeCell ref="AH91:AI91"/>
    <mergeCell ref="AJ91:AK91"/>
    <mergeCell ref="AL91:AM91"/>
    <mergeCell ref="AN91:AO91"/>
    <mergeCell ref="BF91:BI91"/>
    <mergeCell ref="AH90:AI90"/>
    <mergeCell ref="AJ90:AK90"/>
    <mergeCell ref="AL90:AM90"/>
    <mergeCell ref="AN90:AO90"/>
    <mergeCell ref="BF90:BI90"/>
    <mergeCell ref="AF90:AG90"/>
    <mergeCell ref="A93:C93"/>
    <mergeCell ref="D93:E93"/>
    <mergeCell ref="F93:AA93"/>
    <mergeCell ref="AB93:AC93"/>
    <mergeCell ref="AD93:AE93"/>
    <mergeCell ref="A92:C92"/>
    <mergeCell ref="D92:E92"/>
    <mergeCell ref="F92:AA92"/>
    <mergeCell ref="AB92:AC92"/>
    <mergeCell ref="AD92:AE92"/>
    <mergeCell ref="AF93:AG93"/>
    <mergeCell ref="AH93:AI93"/>
    <mergeCell ref="AJ93:AK93"/>
    <mergeCell ref="AL93:AM93"/>
    <mergeCell ref="AN93:AO93"/>
    <mergeCell ref="BF93:BI93"/>
    <mergeCell ref="AH92:AI92"/>
    <mergeCell ref="AJ92:AK92"/>
    <mergeCell ref="AL92:AM92"/>
    <mergeCell ref="AN92:AO92"/>
    <mergeCell ref="BF92:BI92"/>
    <mergeCell ref="AF92:AG92"/>
    <mergeCell ref="AH94:AI94"/>
    <mergeCell ref="AJ94:AK94"/>
    <mergeCell ref="AL94:AM94"/>
    <mergeCell ref="AN94:AO94"/>
    <mergeCell ref="BF94:BI94"/>
    <mergeCell ref="A95:AA95"/>
    <mergeCell ref="AB95:AC95"/>
    <mergeCell ref="AD95:AE95"/>
    <mergeCell ref="AF95:AG95"/>
    <mergeCell ref="AH95:AI95"/>
    <mergeCell ref="A94:C94"/>
    <mergeCell ref="D94:E94"/>
    <mergeCell ref="F94:AA94"/>
    <mergeCell ref="AB94:AC94"/>
    <mergeCell ref="AD94:AE94"/>
    <mergeCell ref="AF94:AG94"/>
    <mergeCell ref="F97:AA97"/>
    <mergeCell ref="AB97:AC97"/>
    <mergeCell ref="AD97:AE97"/>
    <mergeCell ref="AJ95:AK95"/>
    <mergeCell ref="AL95:AM95"/>
    <mergeCell ref="AN95:AO95"/>
    <mergeCell ref="BF95:BI95"/>
    <mergeCell ref="A96:C96"/>
    <mergeCell ref="D96:E96"/>
    <mergeCell ref="F96:AA96"/>
    <mergeCell ref="AB96:AC96"/>
    <mergeCell ref="AD96:AE96"/>
    <mergeCell ref="AF96:AG96"/>
    <mergeCell ref="AF97:AG97"/>
    <mergeCell ref="AH97:AI97"/>
    <mergeCell ref="AJ97:AK97"/>
    <mergeCell ref="AL97:AM97"/>
    <mergeCell ref="AN97:AO97"/>
    <mergeCell ref="BF97:BI97"/>
    <mergeCell ref="AH96:AI96"/>
    <mergeCell ref="AJ96:AK96"/>
    <mergeCell ref="AL96:AM96"/>
    <mergeCell ref="AN96:AO96"/>
    <mergeCell ref="BF96:BI96"/>
    <mergeCell ref="AL98:AM98"/>
    <mergeCell ref="AN98:AO98"/>
    <mergeCell ref="BF98:BI98"/>
    <mergeCell ref="A99:AA99"/>
    <mergeCell ref="AB99:AC99"/>
    <mergeCell ref="AD99:AE99"/>
    <mergeCell ref="AF99:AG99"/>
    <mergeCell ref="AH99:AI99"/>
    <mergeCell ref="A98:C98"/>
    <mergeCell ref="D98:E98"/>
    <mergeCell ref="F98:AA98"/>
    <mergeCell ref="AB98:AC98"/>
    <mergeCell ref="AD98:AE98"/>
    <mergeCell ref="AF98:AG98"/>
    <mergeCell ref="AJ99:AK99"/>
    <mergeCell ref="AL99:AM99"/>
    <mergeCell ref="AN99:AO99"/>
    <mergeCell ref="BF99:BI99"/>
    <mergeCell ref="A97:C97"/>
    <mergeCell ref="D97:E97"/>
    <mergeCell ref="BF100:BI100"/>
    <mergeCell ref="A101:E101"/>
    <mergeCell ref="F101:AA101"/>
    <mergeCell ref="AB101:AC101"/>
    <mergeCell ref="AD101:AE101"/>
    <mergeCell ref="AF101:AG101"/>
    <mergeCell ref="AH101:AI101"/>
    <mergeCell ref="AJ101:AK101"/>
    <mergeCell ref="AL101:AM101"/>
    <mergeCell ref="AN101:AO101"/>
    <mergeCell ref="BF101:BI101"/>
    <mergeCell ref="A100:E100"/>
    <mergeCell ref="F100:AA100"/>
    <mergeCell ref="AB100:AC100"/>
    <mergeCell ref="AD100:AE100"/>
    <mergeCell ref="AF100:AG100"/>
    <mergeCell ref="AH100:AI100"/>
    <mergeCell ref="AJ100:AK100"/>
    <mergeCell ref="AL100:AM100"/>
    <mergeCell ref="AN100:AO100"/>
    <mergeCell ref="AH98:AI98"/>
    <mergeCell ref="AJ98:AK98"/>
    <mergeCell ref="BF102:BI102"/>
    <mergeCell ref="A103:E103"/>
    <mergeCell ref="F103:AA103"/>
    <mergeCell ref="AB103:AC103"/>
    <mergeCell ref="AD103:AE103"/>
    <mergeCell ref="AF103:AG103"/>
    <mergeCell ref="AH103:AI103"/>
    <mergeCell ref="AJ103:AK103"/>
    <mergeCell ref="AL103:AM103"/>
    <mergeCell ref="AN103:AO103"/>
    <mergeCell ref="BF103:BI103"/>
    <mergeCell ref="A102:E102"/>
    <mergeCell ref="F102:AA102"/>
    <mergeCell ref="AB102:AC102"/>
    <mergeCell ref="AD102:AE102"/>
    <mergeCell ref="AF102:AG102"/>
    <mergeCell ref="AH102:AI102"/>
    <mergeCell ref="AJ102:AK102"/>
    <mergeCell ref="AL102:AM102"/>
    <mergeCell ref="AN102:AO102"/>
    <mergeCell ref="BF104:BI104"/>
    <mergeCell ref="A105:E105"/>
    <mergeCell ref="F105:AA105"/>
    <mergeCell ref="AB105:AC105"/>
    <mergeCell ref="AD105:AE105"/>
    <mergeCell ref="AF105:AG105"/>
    <mergeCell ref="AH105:AI105"/>
    <mergeCell ref="AJ105:AK105"/>
    <mergeCell ref="AL105:AM105"/>
    <mergeCell ref="AN105:AO105"/>
    <mergeCell ref="BF105:BI105"/>
    <mergeCell ref="A104:E104"/>
    <mergeCell ref="F104:AA104"/>
    <mergeCell ref="AB104:AC104"/>
    <mergeCell ref="AD104:AE104"/>
    <mergeCell ref="AF104:AG104"/>
    <mergeCell ref="AH104:AI104"/>
    <mergeCell ref="AJ104:AK104"/>
    <mergeCell ref="AL104:AM104"/>
    <mergeCell ref="AN104:AO104"/>
    <mergeCell ref="AL109:AM109"/>
    <mergeCell ref="AN109:AO109"/>
    <mergeCell ref="BF109:BI109"/>
    <mergeCell ref="AJ108:AK108"/>
    <mergeCell ref="AL108:AM108"/>
    <mergeCell ref="AN108:AO108"/>
    <mergeCell ref="BF108:BI108"/>
    <mergeCell ref="A109:AA109"/>
    <mergeCell ref="AB109:AC109"/>
    <mergeCell ref="AD109:AE109"/>
    <mergeCell ref="AF109:AG109"/>
    <mergeCell ref="AH109:AI109"/>
    <mergeCell ref="AJ109:AK109"/>
    <mergeCell ref="A108:E108"/>
    <mergeCell ref="F108:AA108"/>
    <mergeCell ref="AB108:AC108"/>
    <mergeCell ref="AD108:AE108"/>
    <mergeCell ref="AF108:AG108"/>
    <mergeCell ref="AH108:AI108"/>
    <mergeCell ref="BF107:BI107"/>
    <mergeCell ref="A106:E106"/>
    <mergeCell ref="F106:AA106"/>
    <mergeCell ref="AB106:AC106"/>
    <mergeCell ref="AD106:AE106"/>
    <mergeCell ref="AF106:AG106"/>
    <mergeCell ref="AH106:AI106"/>
    <mergeCell ref="AJ106:AK106"/>
    <mergeCell ref="A107:E107"/>
    <mergeCell ref="F107:AA107"/>
    <mergeCell ref="AB107:AC107"/>
    <mergeCell ref="AD107:AE107"/>
    <mergeCell ref="AF107:AG107"/>
    <mergeCell ref="AH107:AI107"/>
    <mergeCell ref="AJ107:AK107"/>
    <mergeCell ref="AL107:AM107"/>
    <mergeCell ref="AN107:AO107"/>
    <mergeCell ref="AL106:AM106"/>
    <mergeCell ref="AN106:AO106"/>
    <mergeCell ref="BF106:BI106"/>
  </mergeCells>
  <printOptions horizontalCentered="1"/>
  <pageMargins left="0.2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Մանկ.</vt:lpstr>
      <vt:lpstr>Ընդհ.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2019-06-12T00:57:34Z</cp:lastPrinted>
  <dcterms:created xsi:type="dcterms:W3CDTF">2016-01-11T05:54:48Z</dcterms:created>
  <dcterms:modified xsi:type="dcterms:W3CDTF">2021-05-18T07:43:15Z</dcterms:modified>
</cp:coreProperties>
</file>