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755" windowWidth="15600" windowHeight="11640"/>
  </bookViews>
  <sheets>
    <sheet name="Лист1" sheetId="7" r:id="rId1"/>
  </sheets>
  <definedNames>
    <definedName name="_xlnm.Print_Area" localSheetId="0">Лист1!$A$1:$BI$111</definedName>
  </definedNames>
  <calcPr calcId="145621"/>
</workbook>
</file>

<file path=xl/calcChain.xml><?xml version="1.0" encoding="utf-8"?>
<calcChain xmlns="http://schemas.openxmlformats.org/spreadsheetml/2006/main">
  <c r="BG16" i="7" l="1"/>
  <c r="BE16" i="7"/>
  <c r="BD16" i="7"/>
  <c r="BC16" i="7"/>
  <c r="BB16" i="7"/>
  <c r="BH15" i="7"/>
  <c r="BH14" i="7"/>
  <c r="BH13" i="7"/>
  <c r="BH12" i="7"/>
  <c r="AF111" i="7"/>
  <c r="AH111" i="7"/>
  <c r="AJ111" i="7"/>
  <c r="AL111" i="7"/>
  <c r="AN111" i="7"/>
  <c r="AB111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AP52" i="7"/>
  <c r="AF52" i="7"/>
  <c r="AH52" i="7"/>
  <c r="AH51" i="7" s="1"/>
  <c r="AJ52" i="7"/>
  <c r="AL52" i="7"/>
  <c r="AN52" i="7"/>
  <c r="AB52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AF51" i="7"/>
  <c r="AB51" i="7"/>
  <c r="AP111" i="7"/>
  <c r="BH16" i="7" l="1"/>
  <c r="AD104" i="7"/>
  <c r="AB104" i="7"/>
  <c r="AQ51" i="7"/>
  <c r="AR51" i="7"/>
  <c r="AS51" i="7"/>
  <c r="AT51" i="7"/>
  <c r="AU51" i="7"/>
  <c r="AW51" i="7"/>
  <c r="AX51" i="7"/>
  <c r="AY51" i="7"/>
  <c r="AZ51" i="7"/>
  <c r="BA51" i="7"/>
  <c r="BC51" i="7"/>
  <c r="AP51" i="7"/>
  <c r="AJ51" i="7"/>
  <c r="AL51" i="7"/>
  <c r="AN51" i="7"/>
  <c r="AQ24" i="7"/>
  <c r="AQ23" i="7" s="1"/>
  <c r="AR24" i="7"/>
  <c r="AR23" i="7" s="1"/>
  <c r="AS24" i="7"/>
  <c r="AS23" i="7" s="1"/>
  <c r="AT24" i="7"/>
  <c r="AT23" i="7" s="1"/>
  <c r="AU24" i="7"/>
  <c r="AU23" i="7" s="1"/>
  <c r="AV24" i="7"/>
  <c r="AV23" i="7" s="1"/>
  <c r="AW24" i="7"/>
  <c r="AW23" i="7" s="1"/>
  <c r="AX24" i="7"/>
  <c r="AX23" i="7" s="1"/>
  <c r="AY24" i="7"/>
  <c r="AY23" i="7" s="1"/>
  <c r="AZ24" i="7"/>
  <c r="AZ23" i="7" s="1"/>
  <c r="BA24" i="7"/>
  <c r="BA23" i="7" s="1"/>
  <c r="BB24" i="7"/>
  <c r="BB23" i="7" s="1"/>
  <c r="BC24" i="7"/>
  <c r="BC23" i="7" s="1"/>
  <c r="BD24" i="7"/>
  <c r="BD23" i="7" s="1"/>
  <c r="BE24" i="7"/>
  <c r="BE23" i="7" s="1"/>
  <c r="AP24" i="7"/>
  <c r="AP23" i="7" s="1"/>
  <c r="AF24" i="7"/>
  <c r="AF23" i="7" s="1"/>
  <c r="AH24" i="7"/>
  <c r="AH23" i="7" s="1"/>
  <c r="AJ24" i="7"/>
  <c r="AL24" i="7"/>
  <c r="AN24" i="7"/>
  <c r="AN23" i="7" s="1"/>
  <c r="AB24" i="7"/>
  <c r="AB23" i="7" s="1"/>
  <c r="AF104" i="7" l="1"/>
  <c r="AH104" i="7"/>
  <c r="AJ104" i="7"/>
  <c r="AL104" i="7"/>
  <c r="AN104" i="7"/>
  <c r="BD91" i="7"/>
  <c r="BE91" i="7"/>
  <c r="BE51" i="7" s="1"/>
  <c r="AD94" i="7"/>
  <c r="AD57" i="7"/>
  <c r="AD37" i="7"/>
  <c r="BE104" i="7"/>
  <c r="BD104" i="7"/>
  <c r="BC104" i="7"/>
  <c r="BB104" i="7"/>
  <c r="AY104" i="7"/>
  <c r="AX104" i="7"/>
  <c r="AU104" i="7"/>
  <c r="AT104" i="7"/>
  <c r="AQ104" i="7"/>
  <c r="AP104" i="7"/>
  <c r="AD102" i="7"/>
  <c r="AD85" i="7"/>
  <c r="AD84" i="7"/>
  <c r="AD83" i="7"/>
  <c r="AD78" i="7"/>
  <c r="AD71" i="7"/>
  <c r="AD65" i="7"/>
  <c r="AD62" i="7"/>
  <c r="AD61" i="7"/>
  <c r="AD60" i="7"/>
  <c r="AD35" i="7"/>
  <c r="AD34" i="7"/>
  <c r="AL40" i="7"/>
  <c r="AL23" i="7" s="1"/>
  <c r="AJ23" i="7"/>
  <c r="AD38" i="7"/>
  <c r="AD28" i="7"/>
  <c r="AD27" i="7"/>
  <c r="AD31" i="7"/>
  <c r="AD30" i="7"/>
  <c r="AD29" i="7"/>
  <c r="AD33" i="7"/>
  <c r="AD32" i="7"/>
  <c r="AD26" i="7"/>
  <c r="AD52" i="7" l="1"/>
  <c r="AD51" i="7" s="1"/>
  <c r="AD111" i="7"/>
  <c r="AD24" i="7"/>
  <c r="AD23" i="7" s="1"/>
</calcChain>
</file>

<file path=xl/sharedStrings.xml><?xml version="1.0" encoding="utf-8"?>
<sst xmlns="http://schemas.openxmlformats.org/spreadsheetml/2006/main" count="498" uniqueCount="248">
  <si>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</si>
  <si>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</si>
  <si>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</si>
  <si>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</si>
  <si>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</si>
  <si>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</si>
  <si>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</si>
  <si>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</si>
  <si>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</si>
  <si>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</si>
  <si>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</si>
  <si>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</si>
  <si>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</si>
  <si>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ստ.</t>
  </si>
  <si>
    <t>քնն.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</si>
  <si>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</si>
  <si>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</si>
  <si>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</si>
  <si>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</si>
  <si>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</si>
  <si>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Էկոլոգիայի և բնապահպանության հիմունքներ</t>
  </si>
  <si>
    <t xml:space="preserve">Հաստատում եմ </t>
  </si>
  <si>
    <t>Արցախի պետական համալսարան</t>
  </si>
  <si>
    <t>Կուրս</t>
  </si>
  <si>
    <t>Սեպտեմբեր</t>
  </si>
  <si>
    <t>Հոկտեմբեր</t>
  </si>
  <si>
    <t>Նոյեմբեր</t>
  </si>
  <si>
    <t>Դեկտեմբեր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</si>
  <si>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</si>
  <si>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</si>
  <si>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</si>
  <si>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</si>
  <si>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</si>
  <si>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</si>
  <si>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</si>
  <si>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</si>
  <si>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</si>
  <si>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</si>
  <si>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</si>
  <si>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</si>
  <si>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</si>
  <si>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</si>
  <si>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</si>
  <si>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</si>
  <si>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</si>
  <si>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</si>
  <si>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</si>
  <si>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</si>
  <si>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</si>
  <si>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</si>
  <si>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</si>
  <si>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</si>
  <si>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</si>
  <si>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</si>
  <si>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</si>
  <si>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</si>
  <si>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</si>
  <si>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</si>
  <si>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</si>
  <si>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</si>
  <si>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</si>
  <si>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առ.եզր.գն.</t>
  </si>
  <si>
    <t>եզր.գն.</t>
  </si>
  <si>
    <t>Ը Ն Դ Ա Մ Ե Ն Ը</t>
  </si>
  <si>
    <t xml:space="preserve">Փիլիսոփայության հիմունքներ </t>
  </si>
  <si>
    <t>Տես. ուսուց.</t>
  </si>
  <si>
    <t>0518</t>
  </si>
  <si>
    <t>0310</t>
  </si>
  <si>
    <t>0311</t>
  </si>
  <si>
    <t>0103</t>
  </si>
  <si>
    <t>0105</t>
  </si>
  <si>
    <t>0413</t>
  </si>
  <si>
    <t>B11</t>
  </si>
  <si>
    <t>B91</t>
  </si>
  <si>
    <t>B46</t>
  </si>
  <si>
    <t>B47</t>
  </si>
  <si>
    <t>B74</t>
  </si>
  <si>
    <t>B75</t>
  </si>
  <si>
    <t>B01</t>
  </si>
  <si>
    <t>B02</t>
  </si>
  <si>
    <t>B10</t>
  </si>
  <si>
    <t>B51</t>
  </si>
  <si>
    <t>B03</t>
  </si>
  <si>
    <t>B40</t>
  </si>
  <si>
    <t>B38</t>
  </si>
  <si>
    <t xml:space="preserve">Հայաստանի պետության և իրավունքի պատմություն    </t>
  </si>
  <si>
    <t>Պետության և իրավունքի տեսություն 1</t>
  </si>
  <si>
    <t>Պետության և իրավունքի տեսություն 2</t>
  </si>
  <si>
    <t>Վարչական իրավունք</t>
  </si>
  <si>
    <t xml:space="preserve">Աշխատանքային իրավունք </t>
  </si>
  <si>
    <t>Ֆինանսական իրավունք</t>
  </si>
  <si>
    <t>Քրեական իրավունք 1</t>
  </si>
  <si>
    <t xml:space="preserve">Քրեական իրավունք 2  </t>
  </si>
  <si>
    <t>Քրեական իրավունք 3</t>
  </si>
  <si>
    <t>Քրեական իրավունք 4</t>
  </si>
  <si>
    <t>Քրեական դատավարություն 1</t>
  </si>
  <si>
    <t xml:space="preserve">Քրեական դատավարություն 2   </t>
  </si>
  <si>
    <t>Քաղաքացիական իրավունք 1</t>
  </si>
  <si>
    <t>Քաղաքացիական իրավունք 2</t>
  </si>
  <si>
    <t>Քաղաքացիական իրավունք 3</t>
  </si>
  <si>
    <t xml:space="preserve">Քաղաքացիական իրավունք 4 </t>
  </si>
  <si>
    <t>Քաղաքացիական դատավարություն 1</t>
  </si>
  <si>
    <t>Քաղաքացիական դատավարություն 2</t>
  </si>
  <si>
    <t>Հողային իրավունք</t>
  </si>
  <si>
    <t>Կրիմինալիստիկա</t>
  </si>
  <si>
    <t>Միջազգային իրավունք</t>
  </si>
  <si>
    <t>Դատական բժշկություն</t>
  </si>
  <si>
    <t>Քրեակատարողական իրավունք</t>
  </si>
  <si>
    <t>Ընտանեկան իրավունք</t>
  </si>
  <si>
    <t>Տեղեկատվական իրավունք</t>
  </si>
  <si>
    <t>B04</t>
  </si>
  <si>
    <t>B05</t>
  </si>
  <si>
    <t>B06</t>
  </si>
  <si>
    <t>B13</t>
  </si>
  <si>
    <t>B09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</si>
  <si>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</si>
  <si>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</si>
  <si>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</si>
  <si>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</si>
  <si>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</si>
  <si>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</si>
  <si>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</si>
  <si>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</si>
  <si>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</si>
  <si>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</si>
  <si>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</si>
  <si>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</si>
  <si>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</si>
  <si>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</si>
  <si>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</si>
  <si>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</si>
  <si>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B31</t>
  </si>
  <si>
    <t>B32</t>
  </si>
  <si>
    <t>B33</t>
  </si>
  <si>
    <t>B34</t>
  </si>
  <si>
    <t>B36</t>
  </si>
  <si>
    <t>B39</t>
  </si>
  <si>
    <t>B41</t>
  </si>
  <si>
    <t>B42</t>
  </si>
  <si>
    <t>B43</t>
  </si>
  <si>
    <t>B85</t>
  </si>
  <si>
    <t>B50</t>
  </si>
  <si>
    <t>B53</t>
  </si>
  <si>
    <t xml:space="preserve"> 0413</t>
  </si>
  <si>
    <t>B37</t>
  </si>
  <si>
    <t xml:space="preserve"> </t>
  </si>
  <si>
    <t>B87</t>
  </si>
  <si>
    <t>Քաղաքական և իրավական ուսմունքների պատմություն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</si>
  <si>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</si>
  <si>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</si>
  <si>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</si>
  <si>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</si>
  <si>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</si>
  <si>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</si>
  <si>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</si>
  <si>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</si>
  <si>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</si>
  <si>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Կուրսային աշխատանք 1 /Քրեական իրավունք, Քաղաքացիական իրավունք, Վարչական իրավունք, Աշխատանքային իրավունք/</t>
  </si>
  <si>
    <t>Կուրսային աշխատանք 2 /Քրեական իրավունք, Քաղաքացիական իրավունք, Քրեական դատավարություն, Քաղաքացիական դատավարություն/</t>
  </si>
  <si>
    <t>Հռոմեական մասնավոր իրավունքի հիմունքներ</t>
  </si>
  <si>
    <t>ԱՀ և ՀՀ արդարադատության համակարգը</t>
  </si>
  <si>
    <t>ԱՀ և ՀՀ սահմանադրական իրավունք 1</t>
  </si>
  <si>
    <t>ԱՀ և ՀՀ սահմանադրական իրավունք 2</t>
  </si>
  <si>
    <t>ԱՀ և ՀՀ մունիցիպալ իրավունք</t>
  </si>
  <si>
    <t>Իրավաբանական գրագրություն</t>
  </si>
  <si>
    <t>ԱՀ և ՀՀ էկոլոգիական իրավունք</t>
  </si>
  <si>
    <t>Հայոց լեզու և խոսքի մշակույթ 1</t>
  </si>
  <si>
    <t>Հայոց լեզու և խոսքի մշակույթ 2</t>
  </si>
  <si>
    <t>Տնտեսագիտության հիմունքներ</t>
  </si>
  <si>
    <t>B60</t>
  </si>
  <si>
    <t xml:space="preserve">ԲԱԿԱԼԱՎՐԻԱՏԻ ՈՒՍՈՒՄՆԱԿԱՆ ՊԼԱՆ    </t>
  </si>
  <si>
    <t>Փորձուսուցում ուսումնական  /4 շաբաթ/</t>
  </si>
  <si>
    <t>Փորձուսուցում արտադրական  /4 շաբաթ/</t>
  </si>
  <si>
    <t>Դատական հոգեբանություն</t>
  </si>
  <si>
    <t>ԸՆԴՀԱՆՈՒՐ ԿՐԹԱԿԱՆ ԿԱՌՈՒՑԱՄԱՍ</t>
  </si>
  <si>
    <t>Իրավունքի հիմունքներ</t>
  </si>
  <si>
    <t>Քաղաքագիտության հիմունքներ</t>
  </si>
  <si>
    <t>Անգլերեն լեզու 1</t>
  </si>
  <si>
    <t>Անգլերեն  լեզու 2</t>
  </si>
  <si>
    <t>Անգլերեն լեզուն մասնագիտական ոլորտում</t>
  </si>
  <si>
    <t>Ռուսերեն 1</t>
  </si>
  <si>
    <t>Ռուսերեն 2</t>
  </si>
  <si>
    <t>Արտակարգ իրավիճակներում առաջին բուժ.օգնություն</t>
  </si>
  <si>
    <t>Ռազմագիտության  հիմունքներ</t>
  </si>
  <si>
    <t>Տրամաբանության հիմունքներ</t>
  </si>
  <si>
    <t>Գործարարության հիմունքներ</t>
  </si>
  <si>
    <t>Բարոյագիտության հիմունքներ</t>
  </si>
  <si>
    <t>Ազգագրության հիմունքներ</t>
  </si>
  <si>
    <t>Բնագիտության ժամանակակից հայեցակարգեր</t>
  </si>
  <si>
    <t>ՄԱՍՆԱԳԻՏԱԿԱՆ ԿԱՌՈՒՑԱՄԱՍ</t>
  </si>
  <si>
    <t xml:space="preserve">Եվրոպական  իրավունք </t>
  </si>
  <si>
    <t>Ծառայողական իրավուք</t>
  </si>
  <si>
    <t>Քրեադատավարական իրավունքի էթիկա</t>
  </si>
  <si>
    <t>Միջազգային  մասնավոր իրավունք</t>
  </si>
  <si>
    <t>B56</t>
  </si>
  <si>
    <t>Դատախազությունը ԼՂՀ-ում և ՀՀ-ում</t>
  </si>
  <si>
    <t>Արտասահմանյան  երկրների  սահմանադրական  իրավունք</t>
  </si>
  <si>
    <t xml:space="preserve">Վարչական դատավարություն </t>
  </si>
  <si>
    <t>B72</t>
  </si>
  <si>
    <t>Օպերատիվ հետախուզական գործունեություն</t>
  </si>
  <si>
    <t>B08</t>
  </si>
  <si>
    <t>B84</t>
  </si>
  <si>
    <t>B54</t>
  </si>
  <si>
    <t>B77</t>
  </si>
  <si>
    <t>B86</t>
  </si>
  <si>
    <t>B12</t>
  </si>
  <si>
    <t>0102</t>
  </si>
  <si>
    <t>Կրիմինալոգիա</t>
  </si>
  <si>
    <t>Մաքսային իրավունք</t>
  </si>
  <si>
    <t>B58</t>
  </si>
  <si>
    <t>B52</t>
  </si>
  <si>
    <t>ԿՐԹԱԿԱՆ ԱՅԼ ՄՈԴՈՒԼՆԵՐ</t>
  </si>
  <si>
    <r>
      <t xml:space="preserve">Մասնագիտություն` </t>
    </r>
    <r>
      <rPr>
        <b/>
        <sz val="11"/>
        <rFont val="Sylfaen"/>
        <family val="1"/>
        <charset val="204"/>
      </rPr>
      <t xml:space="preserve"> </t>
    </r>
    <r>
      <rPr>
        <sz val="11"/>
        <rFont val="Sylfaen"/>
        <family val="1"/>
        <charset val="204"/>
      </rPr>
      <t xml:space="preserve">    </t>
    </r>
    <r>
      <rPr>
        <b/>
        <sz val="11"/>
        <rFont val="Sylfaen"/>
        <family val="1"/>
        <charset val="204"/>
      </rPr>
      <t>Իրավագիտություն</t>
    </r>
    <r>
      <rPr>
        <sz val="11"/>
        <rFont val="Sylfaen"/>
        <family val="1"/>
        <charset val="204"/>
      </rPr>
      <t xml:space="preserve">   </t>
    </r>
    <r>
      <rPr>
        <b/>
        <sz val="11"/>
        <rFont val="Sylfaen"/>
        <family val="1"/>
        <charset val="204"/>
      </rPr>
      <t>042101.00.6</t>
    </r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</si>
  <si>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Իրավագիտություն</t>
    </r>
    <r>
      <rPr>
        <sz val="11"/>
        <rFont val="Sylfaen"/>
        <family val="1"/>
        <charset val="204"/>
      </rPr>
      <t xml:space="preserve">   </t>
    </r>
    <r>
      <rPr>
        <b/>
        <sz val="11"/>
        <rFont val="Sylfaen"/>
        <family val="1"/>
        <charset val="204"/>
      </rPr>
      <t>042101.01.6</t>
    </r>
  </si>
  <si>
    <t>իրավագիտության   բակալավր</t>
  </si>
  <si>
    <t xml:space="preserve">Շնորհվող աստիճանը`    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</si>
  <si>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</si>
  <si>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r>
      <t xml:space="preserve">Ուսուցման ձևը`   </t>
    </r>
    <r>
      <rPr>
        <b/>
        <sz val="11"/>
        <color theme="1"/>
        <rFont val="Calibri"/>
        <family val="2"/>
        <charset val="204"/>
        <scheme val="minor"/>
      </rPr>
      <t>Առկա</t>
    </r>
  </si>
  <si>
    <t>Իրավաբանի մասնագիտական հմտություններ</t>
  </si>
  <si>
    <t>Արձանագրություն թիվ  5</t>
  </si>
  <si>
    <t>Ամփոփիչ ատեստավորում</t>
  </si>
  <si>
    <t>0516</t>
  </si>
  <si>
    <t>0309</t>
  </si>
  <si>
    <t>B92</t>
  </si>
  <si>
    <t>0517</t>
  </si>
  <si>
    <t>0414</t>
  </si>
  <si>
    <t>B71</t>
  </si>
  <si>
    <t>0208</t>
  </si>
  <si>
    <t>Մշակութաբանության հիմունքներ</t>
  </si>
  <si>
    <t>Տեղեկատվական տեխնոլոգիաների կիրառման հիմունքներ</t>
  </si>
  <si>
    <t xml:space="preserve">Քաղաքացիական պաշտպանության հիմունքներ </t>
  </si>
  <si>
    <t>Հաստատված է 2019թ. հունիսի    28-ի գիտխորհրդի նիստում</t>
  </si>
  <si>
    <t>B44</t>
  </si>
  <si>
    <t>B07</t>
  </si>
  <si>
    <t>Ֆակուլտետի դեկան  ____________________</t>
  </si>
  <si>
    <t>Ավանեսյան Վ.Մ.</t>
  </si>
  <si>
    <t>Առստամյան Ռ.Ս.</t>
  </si>
  <si>
    <t>Ամբիոնի վարիչ         ____________________</t>
  </si>
  <si>
    <t xml:space="preserve">                    ստորագրություն</t>
  </si>
  <si>
    <t xml:space="preserve">           Ուսումնական գործընթացի ժամանակացույց</t>
  </si>
  <si>
    <t>Ռեկտոր___________________________</t>
  </si>
  <si>
    <t>2020-2024</t>
  </si>
  <si>
    <r>
      <t xml:space="preserve">         ''_</t>
    </r>
    <r>
      <rPr>
        <sz val="10"/>
        <color theme="1"/>
        <rFont val="Sylfaen"/>
        <family val="1"/>
        <charset val="204"/>
      </rPr>
      <t>__''</t>
    </r>
    <r>
      <rPr>
        <u/>
        <sz val="10"/>
        <color theme="1"/>
        <rFont val="Sylfaen"/>
        <family val="1"/>
        <charset val="204"/>
      </rPr>
      <t>_օգոստոս_</t>
    </r>
    <r>
      <rPr>
        <sz val="10"/>
        <color theme="1"/>
        <rFont val="Sylfaen"/>
        <family val="1"/>
        <charset val="204"/>
      </rPr>
      <t xml:space="preserve"> 2020թ.</t>
    </r>
  </si>
  <si>
    <t>Արտասահմանյան երկրների պետության և  իրավունքի պատմություն 1</t>
  </si>
  <si>
    <t>Արտասահմանյան երկրների պետության և  իրավունքի պատմություն 2</t>
  </si>
  <si>
    <t>Մարդու իրավունքների  հիմունքներ</t>
  </si>
  <si>
    <t>Վարչական պատասխանատվություն ԱՀ -ում և ՀՀ-ում</t>
  </si>
  <si>
    <t>Մարդու իրավունքների վարչական պաշտպանությունը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</si>
</sst>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FF0000"/>
      <name val="Sylfaen"/>
      <family val="1"/>
      <charset val="204"/>
    </font>
    <font>
      <u/>
      <sz val="10"/>
      <color theme="1"/>
      <name val="Sylfaen"/>
      <family val="1"/>
      <charset val="204"/>
    </font>
    <font>
      <sz val="11"/>
      <name val="Sylfaen"/>
      <family val="1"/>
      <charset val="204"/>
    </font>
    <font>
      <sz val="9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9"/>
      <name val="Sylfaen"/>
      <family val="1"/>
      <charset val="204"/>
    </font>
    <font>
      <b/>
      <sz val="9"/>
      <color theme="1"/>
      <name val="Sylfaen"/>
      <family val="1"/>
      <charset val="204"/>
    </font>
    <font>
      <sz val="8"/>
      <name val="Sylfaen"/>
      <family val="1"/>
      <charset val="204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i/>
      <sz val="9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7">
    <xf numFmtId="0" fontId="0" fillId="0" borderId="0" xfId="0"/>
    <xf numFmtId="0" fontId="3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0" xfId="0" applyFont="1" applyFill="1"/>
    <xf numFmtId="0" fontId="23" fillId="0" borderId="0" xfId="0" applyFont="1" applyFill="1"/>
    <xf numFmtId="0" fontId="22" fillId="0" borderId="0" xfId="0" applyFont="1" applyFill="1" applyBorder="1"/>
    <xf numFmtId="0" fontId="25" fillId="0" borderId="0" xfId="0" applyFont="1" applyFill="1"/>
    <xf numFmtId="0" fontId="26" fillId="0" borderId="0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/>
    <xf numFmtId="0" fontId="0" fillId="0" borderId="0" xfId="0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textRotation="90"/>
    </xf>
    <xf numFmtId="0" fontId="15" fillId="0" borderId="0" xfId="0" applyFont="1" applyFill="1" applyBorder="1" applyAlignment="1">
      <alignment vertical="center" textRotation="90"/>
    </xf>
    <xf numFmtId="0" fontId="7" fillId="0" borderId="0" xfId="0" applyFont="1" applyFill="1"/>
    <xf numFmtId="0" fontId="19" fillId="0" borderId="0" xfId="0" applyFont="1" applyFill="1" applyAlignment="1">
      <alignment horizontal="left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7" fillId="0" borderId="0" xfId="0" applyFont="1" applyFill="1" applyBorder="1"/>
    <xf numFmtId="0" fontId="24" fillId="0" borderId="0" xfId="0" applyFont="1" applyFill="1"/>
    <xf numFmtId="0" fontId="22" fillId="0" borderId="0" xfId="0" applyFont="1" applyFill="1" applyBorder="1" applyAlignment="1">
      <alignment wrapText="1"/>
    </xf>
    <xf numFmtId="0" fontId="0" fillId="0" borderId="0" xfId="0" applyFill="1" applyAlignment="1">
      <alignment horizontal="righ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 textRotation="90"/>
    </xf>
    <xf numFmtId="49" fontId="4" fillId="0" borderId="17" xfId="0" applyNumberFormat="1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1" fillId="2" borderId="3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1" fillId="2" borderId="33" xfId="0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19" xfId="0" applyNumberFormat="1" applyFont="1" applyFill="1" applyBorder="1" applyAlignment="1">
      <alignment horizontal="left" vertical="center"/>
    </xf>
    <xf numFmtId="0" fontId="33" fillId="2" borderId="30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left" vertical="center"/>
    </xf>
    <xf numFmtId="49" fontId="19" fillId="0" borderId="18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49" fontId="3" fillId="0" borderId="18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49" fontId="19" fillId="0" borderId="2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wrapText="1"/>
    </xf>
    <xf numFmtId="0" fontId="30" fillId="2" borderId="31" xfId="0" applyFont="1" applyFill="1" applyBorder="1" applyAlignment="1">
      <alignment horizontal="center" wrapText="1"/>
    </xf>
    <xf numFmtId="0" fontId="30" fillId="2" borderId="32" xfId="0" applyFont="1" applyFill="1" applyBorder="1" applyAlignment="1">
      <alignment horizontal="center" wrapText="1"/>
    </xf>
    <xf numFmtId="0" fontId="32" fillId="2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center"/>
    </xf>
    <xf numFmtId="0" fontId="28" fillId="2" borderId="31" xfId="0" applyFont="1" applyFill="1" applyBorder="1" applyAlignment="1">
      <alignment horizontal="center"/>
    </xf>
    <xf numFmtId="0" fontId="28" fillId="2" borderId="32" xfId="0" applyFont="1" applyFill="1" applyBorder="1" applyAlignment="1">
      <alignment horizontal="center"/>
    </xf>
    <xf numFmtId="0" fontId="28" fillId="2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32" fillId="2" borderId="33" xfId="0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textRotation="90" wrapText="1"/>
    </xf>
    <xf numFmtId="0" fontId="2" fillId="0" borderId="39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0" borderId="43" xfId="0" applyFont="1" applyFill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3" fillId="0" borderId="43" xfId="0" applyFont="1" applyFill="1" applyBorder="1" applyAlignment="1">
      <alignment horizontal="center" textRotation="90" wrapText="1"/>
    </xf>
    <xf numFmtId="0" fontId="3" fillId="0" borderId="4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textRotation="90"/>
    </xf>
    <xf numFmtId="0" fontId="11" fillId="0" borderId="3" xfId="0" applyFont="1" applyBorder="1" applyAlignment="1">
      <alignment horizontal="center" textRotation="90"/>
    </xf>
    <xf numFmtId="0" fontId="11" fillId="0" borderId="4" xfId="0" applyFont="1" applyBorder="1" applyAlignment="1">
      <alignment horizontal="center" textRotation="9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right" vertical="center" textRotation="90" wrapText="1"/>
    </xf>
    <xf numFmtId="0" fontId="2" fillId="0" borderId="40" xfId="0" applyFont="1" applyFill="1" applyBorder="1" applyAlignment="1">
      <alignment horizontal="right" vertical="center" textRotation="90" wrapText="1"/>
    </xf>
    <xf numFmtId="0" fontId="2" fillId="0" borderId="11" xfId="0" applyFont="1" applyFill="1" applyBorder="1" applyAlignment="1">
      <alignment horizontal="right" vertical="center" textRotation="90" wrapText="1"/>
    </xf>
    <xf numFmtId="0" fontId="2" fillId="0" borderId="16" xfId="0" applyFont="1" applyFill="1" applyBorder="1" applyAlignment="1">
      <alignment horizontal="right" vertical="center" textRotation="90" wrapText="1"/>
    </xf>
    <xf numFmtId="0" fontId="2" fillId="0" borderId="45" xfId="0" applyFont="1" applyFill="1" applyBorder="1" applyAlignment="1">
      <alignment horizontal="right" vertical="center" textRotation="90" wrapText="1"/>
    </xf>
    <xf numFmtId="0" fontId="2" fillId="0" borderId="44" xfId="0" applyFont="1" applyFill="1" applyBorder="1" applyAlignment="1">
      <alignment horizontal="right" vertical="center" textRotation="90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 vertical="center" textRotation="90" wrapText="1"/>
    </xf>
    <xf numFmtId="0" fontId="2" fillId="0" borderId="4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2" fillId="0" borderId="45" xfId="0" applyFont="1" applyFill="1" applyBorder="1" applyAlignment="1">
      <alignment horizontal="center" vertical="center" textRotation="90" wrapText="1"/>
    </xf>
    <xf numFmtId="0" fontId="2" fillId="0" borderId="44" xfId="0" applyFont="1" applyFill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vertical="center" textRotation="90"/>
    </xf>
    <xf numFmtId="0" fontId="15" fillId="0" borderId="1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3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26" fillId="0" borderId="0" xfId="0" applyFont="1" applyFill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9"/>
  <sheetViews>
    <sheetView tabSelected="1" zoomScale="90" zoomScaleNormal="90" zoomScaleSheetLayoutView="100" workbookViewId="0">
      <selection activeCell="F103" sqref="F103:AA103"/>
    </sheetView>
  </sheetViews>
  <sheetFormatPr defaultRowHeight="15" x14ac:dyDescent="0.25"/>
  <cols>
    <col min="1" max="1" width="2.5703125" style="19" customWidth="1"/>
    <col min="2" max="2" width="1.85546875" style="19" customWidth="1"/>
    <col min="3" max="3" width="2.85546875" style="19" customWidth="1"/>
    <col min="4" max="4" width="2.140625" style="19" customWidth="1"/>
    <col min="5" max="5" width="2.28515625" style="19" customWidth="1"/>
    <col min="6" max="6" width="2.140625" style="19" customWidth="1"/>
    <col min="7" max="7" width="2.28515625" style="19" customWidth="1"/>
    <col min="8" max="9" width="2.140625" style="19" customWidth="1"/>
    <col min="10" max="10" width="2.42578125" style="19" customWidth="1"/>
    <col min="11" max="11" width="2" style="19" customWidth="1"/>
    <col min="12" max="13" width="2.140625" style="19" customWidth="1"/>
    <col min="14" max="14" width="2.28515625" style="19" customWidth="1"/>
    <col min="15" max="18" width="2.140625" style="19" customWidth="1"/>
    <col min="19" max="19" width="2.42578125" style="19" customWidth="1"/>
    <col min="20" max="20" width="2.140625" style="19" customWidth="1"/>
    <col min="21" max="21" width="2.42578125" style="19" customWidth="1"/>
    <col min="22" max="22" width="2.28515625" style="19" customWidth="1"/>
    <col min="23" max="24" width="2.140625" style="19" customWidth="1"/>
    <col min="25" max="25" width="4" style="19" customWidth="1"/>
    <col min="26" max="26" width="2.42578125" style="19" customWidth="1"/>
    <col min="27" max="27" width="5" style="19" customWidth="1"/>
    <col min="28" max="28" width="2.28515625" style="57" customWidth="1"/>
    <col min="29" max="29" width="2.5703125" style="57" customWidth="1"/>
    <col min="30" max="30" width="2.42578125" style="21" customWidth="1"/>
    <col min="31" max="31" width="3.85546875" style="21" customWidth="1"/>
    <col min="32" max="32" width="2.5703125" style="21" customWidth="1"/>
    <col min="33" max="33" width="2.85546875" style="21" customWidth="1"/>
    <col min="34" max="34" width="2.28515625" style="21" customWidth="1"/>
    <col min="35" max="35" width="4.7109375" style="21" customWidth="1"/>
    <col min="36" max="36" width="2.28515625" style="21" customWidth="1"/>
    <col min="37" max="37" width="3" style="21" customWidth="1"/>
    <col min="38" max="38" width="3.140625" style="21" customWidth="1"/>
    <col min="39" max="39" width="2" style="21" customWidth="1"/>
    <col min="40" max="40" width="2.140625" style="21" customWidth="1"/>
    <col min="41" max="41" width="3" style="21" customWidth="1"/>
    <col min="42" max="42" width="3.28515625" style="21" customWidth="1"/>
    <col min="43" max="43" width="4" style="21" customWidth="1"/>
    <col min="44" max="45" width="3" style="21" customWidth="1"/>
    <col min="46" max="47" width="3.7109375" style="21" customWidth="1"/>
    <col min="48" max="48" width="4" style="21" customWidth="1"/>
    <col min="49" max="49" width="3" style="21" customWidth="1"/>
    <col min="50" max="50" width="3.85546875" style="21" customWidth="1"/>
    <col min="51" max="51" width="3.7109375" style="21" customWidth="1"/>
    <col min="52" max="52" width="3.28515625" style="21" customWidth="1"/>
    <col min="53" max="53" width="3.7109375" style="21" customWidth="1"/>
    <col min="54" max="54" width="4.140625" style="21" customWidth="1"/>
    <col min="55" max="55" width="3.85546875" style="21" customWidth="1"/>
    <col min="56" max="56" width="3.5703125" style="21" customWidth="1"/>
    <col min="57" max="57" width="3.7109375" style="21" customWidth="1"/>
    <col min="58" max="58" width="2.28515625" style="19" customWidth="1"/>
    <col min="59" max="59" width="2.42578125" style="19" customWidth="1"/>
    <col min="60" max="60" width="2.5703125" style="19" customWidth="1"/>
    <col min="61" max="61" width="2" style="19" customWidth="1"/>
    <col min="62" max="62" width="3" style="19" customWidth="1"/>
    <col min="63" max="16384" width="9.140625" style="19"/>
  </cols>
  <sheetData>
    <row r="1" spans="1:62" ht="18" x14ac:dyDescent="0.35">
      <c r="A1" s="18"/>
      <c r="B1" s="436" t="s">
        <v>170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  <c r="BG1" s="436"/>
      <c r="BH1" s="436"/>
    </row>
    <row r="2" spans="1:62" ht="18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AR2" s="26"/>
      <c r="AS2" s="20"/>
      <c r="AT2" s="437" t="s">
        <v>22</v>
      </c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21"/>
    </row>
    <row r="3" spans="1:62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37" t="s">
        <v>212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26"/>
      <c r="AS3" s="20"/>
      <c r="AT3" s="20"/>
      <c r="AU3" s="20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1"/>
      <c r="BH3" s="21"/>
      <c r="BI3" s="21"/>
      <c r="BJ3" s="21"/>
    </row>
    <row r="4" spans="1:62" ht="21.75" customHeight="1" x14ac:dyDescent="0.25">
      <c r="A4" s="136" t="s">
        <v>240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20"/>
      <c r="Q4" s="20"/>
      <c r="R4" s="20"/>
      <c r="S4" s="445" t="s">
        <v>213</v>
      </c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23"/>
      <c r="AT4" s="23"/>
      <c r="AU4" s="433" t="s">
        <v>215</v>
      </c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21"/>
    </row>
    <row r="5" spans="1:62" x14ac:dyDescent="0.25">
      <c r="A5" s="431" t="s">
        <v>238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24"/>
      <c r="Q5" s="24"/>
      <c r="R5" s="24"/>
      <c r="S5" s="25"/>
      <c r="T5" s="25"/>
      <c r="U5" s="25"/>
      <c r="V5" s="25"/>
      <c r="W5" s="445" t="s">
        <v>241</v>
      </c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26"/>
      <c r="AS5" s="20"/>
      <c r="AT5" s="20"/>
      <c r="AU5" s="432" t="s">
        <v>214</v>
      </c>
      <c r="AV5" s="432"/>
      <c r="AW5" s="432"/>
      <c r="AX5" s="432"/>
      <c r="AY5" s="432"/>
      <c r="AZ5" s="432"/>
      <c r="BA5" s="432"/>
      <c r="BB5" s="432"/>
      <c r="BC5" s="432"/>
      <c r="BD5" s="432"/>
      <c r="BE5" s="432"/>
      <c r="BF5" s="432"/>
      <c r="BG5" s="432"/>
      <c r="BH5" s="432"/>
      <c r="BI5" s="432"/>
      <c r="BJ5" s="21"/>
    </row>
    <row r="6" spans="1:62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2"/>
      <c r="AC6" s="22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433" t="s">
        <v>216</v>
      </c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21"/>
    </row>
    <row r="7" spans="1:62" x14ac:dyDescent="0.25">
      <c r="A7" s="434" t="s">
        <v>242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20"/>
      <c r="Q7" s="20"/>
      <c r="R7" s="20"/>
      <c r="S7" s="20"/>
      <c r="T7" s="20"/>
      <c r="U7" s="435" t="s">
        <v>239</v>
      </c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20"/>
      <c r="AQ7" s="20"/>
      <c r="AR7" s="20"/>
      <c r="AS7" s="20"/>
      <c r="AT7" s="20"/>
      <c r="AU7" s="433" t="s">
        <v>217</v>
      </c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433"/>
      <c r="BJ7" s="27"/>
    </row>
    <row r="8" spans="1:62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2"/>
      <c r="AC8" s="22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438"/>
      <c r="AV8" s="438"/>
      <c r="AW8" s="438"/>
      <c r="AX8" s="438"/>
      <c r="AY8" s="438"/>
      <c r="AZ8" s="438"/>
      <c r="BA8" s="438"/>
      <c r="BB8" s="438"/>
      <c r="BC8" s="438"/>
      <c r="BD8" s="438"/>
      <c r="BE8" s="438"/>
      <c r="BF8" s="438"/>
      <c r="BG8" s="438"/>
      <c r="BH8" s="438"/>
      <c r="BI8" s="438"/>
      <c r="BJ8" s="29"/>
    </row>
    <row r="9" spans="1:62" ht="15" customHeight="1" x14ac:dyDescent="0.25">
      <c r="A9" s="439" t="s">
        <v>23</v>
      </c>
      <c r="B9" s="397" t="s">
        <v>24</v>
      </c>
      <c r="C9" s="398"/>
      <c r="D9" s="398"/>
      <c r="E9" s="399"/>
      <c r="F9" s="394" t="s">
        <v>148</v>
      </c>
      <c r="G9" s="397" t="s">
        <v>25</v>
      </c>
      <c r="H9" s="398"/>
      <c r="I9" s="399"/>
      <c r="J9" s="394" t="s">
        <v>149</v>
      </c>
      <c r="K9" s="397" t="s">
        <v>26</v>
      </c>
      <c r="L9" s="398"/>
      <c r="M9" s="398"/>
      <c r="N9" s="399"/>
      <c r="O9" s="397" t="s">
        <v>27</v>
      </c>
      <c r="P9" s="398"/>
      <c r="Q9" s="398"/>
      <c r="R9" s="399"/>
      <c r="S9" s="394" t="s">
        <v>150</v>
      </c>
      <c r="T9" s="397" t="s">
        <v>28</v>
      </c>
      <c r="U9" s="398"/>
      <c r="V9" s="399"/>
      <c r="W9" s="394" t="s">
        <v>151</v>
      </c>
      <c r="X9" s="397" t="s">
        <v>29</v>
      </c>
      <c r="Y9" s="398"/>
      <c r="Z9" s="399"/>
      <c r="AA9" s="394" t="s">
        <v>152</v>
      </c>
      <c r="AB9" s="397" t="s">
        <v>30</v>
      </c>
      <c r="AC9" s="398"/>
      <c r="AD9" s="398"/>
      <c r="AE9" s="399"/>
      <c r="AF9" s="394" t="s">
        <v>153</v>
      </c>
      <c r="AG9" s="397" t="s">
        <v>31</v>
      </c>
      <c r="AH9" s="398"/>
      <c r="AI9" s="399"/>
      <c r="AJ9" s="394" t="s">
        <v>154</v>
      </c>
      <c r="AK9" s="397" t="s">
        <v>32</v>
      </c>
      <c r="AL9" s="398"/>
      <c r="AM9" s="398"/>
      <c r="AN9" s="399"/>
      <c r="AO9" s="397" t="s">
        <v>33</v>
      </c>
      <c r="AP9" s="398"/>
      <c r="AQ9" s="398"/>
      <c r="AR9" s="399"/>
      <c r="AS9" s="394" t="s">
        <v>155</v>
      </c>
      <c r="AT9" s="397" t="s">
        <v>34</v>
      </c>
      <c r="AU9" s="398"/>
      <c r="AV9" s="399"/>
      <c r="AW9" s="394" t="s">
        <v>156</v>
      </c>
      <c r="AX9" s="397" t="s">
        <v>35</v>
      </c>
      <c r="AY9" s="398"/>
      <c r="AZ9" s="398"/>
      <c r="BA9" s="399"/>
      <c r="BB9" s="400" t="s">
        <v>36</v>
      </c>
      <c r="BC9" s="400" t="s">
        <v>37</v>
      </c>
      <c r="BD9" s="400" t="s">
        <v>38</v>
      </c>
      <c r="BE9" s="400" t="s">
        <v>49</v>
      </c>
      <c r="BF9" s="400" t="s">
        <v>40</v>
      </c>
      <c r="BG9" s="442" t="s">
        <v>41</v>
      </c>
      <c r="BH9" s="442" t="s">
        <v>42</v>
      </c>
      <c r="BI9" s="442" t="s">
        <v>23</v>
      </c>
      <c r="BJ9" s="30"/>
    </row>
    <row r="10" spans="1:62" x14ac:dyDescent="0.25">
      <c r="A10" s="440"/>
      <c r="B10" s="114">
        <v>1</v>
      </c>
      <c r="C10" s="114">
        <v>8</v>
      </c>
      <c r="D10" s="114">
        <v>15</v>
      </c>
      <c r="E10" s="115">
        <v>22</v>
      </c>
      <c r="F10" s="395"/>
      <c r="G10" s="114">
        <v>6</v>
      </c>
      <c r="H10" s="114">
        <v>13</v>
      </c>
      <c r="I10" s="115">
        <v>20</v>
      </c>
      <c r="J10" s="395"/>
      <c r="K10" s="116">
        <v>3</v>
      </c>
      <c r="L10" s="114">
        <v>10</v>
      </c>
      <c r="M10" s="115">
        <v>17</v>
      </c>
      <c r="N10" s="117">
        <v>24</v>
      </c>
      <c r="O10" s="116">
        <v>1</v>
      </c>
      <c r="P10" s="114">
        <v>8</v>
      </c>
      <c r="Q10" s="114">
        <v>15</v>
      </c>
      <c r="R10" s="114">
        <v>22</v>
      </c>
      <c r="S10" s="395"/>
      <c r="T10" s="114">
        <v>5</v>
      </c>
      <c r="U10" s="114">
        <v>12</v>
      </c>
      <c r="V10" s="115">
        <v>19</v>
      </c>
      <c r="W10" s="395"/>
      <c r="X10" s="116">
        <v>2</v>
      </c>
      <c r="Y10" s="114">
        <v>9</v>
      </c>
      <c r="Z10" s="115">
        <v>16</v>
      </c>
      <c r="AA10" s="395"/>
      <c r="AB10" s="116">
        <v>2</v>
      </c>
      <c r="AC10" s="114">
        <v>9</v>
      </c>
      <c r="AD10" s="114">
        <v>16</v>
      </c>
      <c r="AE10" s="114">
        <v>23</v>
      </c>
      <c r="AF10" s="395"/>
      <c r="AG10" s="114">
        <v>6</v>
      </c>
      <c r="AH10" s="114">
        <v>13</v>
      </c>
      <c r="AI10" s="114">
        <v>20</v>
      </c>
      <c r="AJ10" s="395"/>
      <c r="AK10" s="114">
        <v>4</v>
      </c>
      <c r="AL10" s="114">
        <v>11</v>
      </c>
      <c r="AM10" s="114">
        <v>18</v>
      </c>
      <c r="AN10" s="117">
        <v>25</v>
      </c>
      <c r="AO10" s="116">
        <v>1</v>
      </c>
      <c r="AP10" s="114">
        <v>8</v>
      </c>
      <c r="AQ10" s="114">
        <v>15</v>
      </c>
      <c r="AR10" s="115">
        <v>22</v>
      </c>
      <c r="AS10" s="395"/>
      <c r="AT10" s="114">
        <v>6</v>
      </c>
      <c r="AU10" s="114">
        <v>13</v>
      </c>
      <c r="AV10" s="115">
        <v>20</v>
      </c>
      <c r="AW10" s="395"/>
      <c r="AX10" s="114">
        <v>2</v>
      </c>
      <c r="AY10" s="114">
        <v>9</v>
      </c>
      <c r="AZ10" s="114">
        <v>16</v>
      </c>
      <c r="BA10" s="114">
        <v>23</v>
      </c>
      <c r="BB10" s="401"/>
      <c r="BC10" s="401"/>
      <c r="BD10" s="401"/>
      <c r="BE10" s="401"/>
      <c r="BF10" s="401"/>
      <c r="BG10" s="443"/>
      <c r="BH10" s="443"/>
      <c r="BI10" s="443"/>
      <c r="BJ10" s="30"/>
    </row>
    <row r="11" spans="1:62" x14ac:dyDescent="0.25">
      <c r="A11" s="441"/>
      <c r="B11" s="114">
        <v>7</v>
      </c>
      <c r="C11" s="114">
        <v>14</v>
      </c>
      <c r="D11" s="114">
        <v>21</v>
      </c>
      <c r="E11" s="115">
        <v>28</v>
      </c>
      <c r="F11" s="396"/>
      <c r="G11" s="114">
        <v>12</v>
      </c>
      <c r="H11" s="114">
        <v>19</v>
      </c>
      <c r="I11" s="115">
        <v>26</v>
      </c>
      <c r="J11" s="396"/>
      <c r="K11" s="116">
        <v>9</v>
      </c>
      <c r="L11" s="114">
        <v>16</v>
      </c>
      <c r="M11" s="115">
        <v>23</v>
      </c>
      <c r="N11" s="117">
        <v>30</v>
      </c>
      <c r="O11" s="116">
        <v>7</v>
      </c>
      <c r="P11" s="114">
        <v>14</v>
      </c>
      <c r="Q11" s="114">
        <v>21</v>
      </c>
      <c r="R11" s="114">
        <v>28</v>
      </c>
      <c r="S11" s="396"/>
      <c r="T11" s="114">
        <v>11</v>
      </c>
      <c r="U11" s="114">
        <v>18</v>
      </c>
      <c r="V11" s="115">
        <v>25</v>
      </c>
      <c r="W11" s="396"/>
      <c r="X11" s="116">
        <v>8</v>
      </c>
      <c r="Y11" s="114">
        <v>15</v>
      </c>
      <c r="Z11" s="115">
        <v>22</v>
      </c>
      <c r="AA11" s="396"/>
      <c r="AB11" s="116">
        <v>8</v>
      </c>
      <c r="AC11" s="114">
        <v>15</v>
      </c>
      <c r="AD11" s="114">
        <v>22</v>
      </c>
      <c r="AE11" s="114">
        <v>29</v>
      </c>
      <c r="AF11" s="396"/>
      <c r="AG11" s="114">
        <v>12</v>
      </c>
      <c r="AH11" s="114">
        <v>19</v>
      </c>
      <c r="AI11" s="114">
        <v>26</v>
      </c>
      <c r="AJ11" s="396"/>
      <c r="AK11" s="114">
        <v>10</v>
      </c>
      <c r="AL11" s="114">
        <v>17</v>
      </c>
      <c r="AM11" s="114">
        <v>24</v>
      </c>
      <c r="AN11" s="117">
        <v>31</v>
      </c>
      <c r="AO11" s="116">
        <v>7</v>
      </c>
      <c r="AP11" s="114">
        <v>14</v>
      </c>
      <c r="AQ11" s="114">
        <v>21</v>
      </c>
      <c r="AR11" s="115">
        <v>28</v>
      </c>
      <c r="AS11" s="396"/>
      <c r="AT11" s="114">
        <v>12</v>
      </c>
      <c r="AU11" s="114">
        <v>19</v>
      </c>
      <c r="AV11" s="115">
        <v>26</v>
      </c>
      <c r="AW11" s="396"/>
      <c r="AX11" s="114">
        <v>8</v>
      </c>
      <c r="AY11" s="114">
        <v>15</v>
      </c>
      <c r="AZ11" s="114">
        <v>22</v>
      </c>
      <c r="BA11" s="114">
        <v>31</v>
      </c>
      <c r="BB11" s="402"/>
      <c r="BC11" s="402"/>
      <c r="BD11" s="402"/>
      <c r="BE11" s="402"/>
      <c r="BF11" s="402"/>
      <c r="BG11" s="444"/>
      <c r="BH11" s="444"/>
      <c r="BI11" s="444"/>
      <c r="BJ11" s="30"/>
    </row>
    <row r="12" spans="1:62" ht="12" customHeight="1" x14ac:dyDescent="0.25">
      <c r="A12" s="118" t="s">
        <v>43</v>
      </c>
      <c r="B12" s="118"/>
      <c r="C12" s="118"/>
      <c r="D12" s="118"/>
      <c r="E12" s="118"/>
      <c r="F12" s="118"/>
      <c r="G12" s="118"/>
      <c r="H12" s="119"/>
      <c r="I12" s="120" t="s">
        <v>52</v>
      </c>
      <c r="J12" s="120" t="s">
        <v>52</v>
      </c>
      <c r="K12" s="118"/>
      <c r="L12" s="118"/>
      <c r="M12" s="118"/>
      <c r="N12" s="118"/>
      <c r="O12" s="118"/>
      <c r="P12" s="119"/>
      <c r="Q12" s="120" t="s">
        <v>52</v>
      </c>
      <c r="R12" s="120" t="s">
        <v>52</v>
      </c>
      <c r="S12" s="121"/>
      <c r="T12" s="122" t="s">
        <v>51</v>
      </c>
      <c r="U12" s="122" t="s">
        <v>51</v>
      </c>
      <c r="V12" s="119"/>
      <c r="W12" s="121" t="s">
        <v>55</v>
      </c>
      <c r="X12" s="121"/>
      <c r="Y12" s="121"/>
      <c r="Z12" s="118"/>
      <c r="AA12" s="118"/>
      <c r="AB12" s="118"/>
      <c r="AC12" s="118"/>
      <c r="AD12" s="118"/>
      <c r="AE12" s="120" t="s">
        <v>52</v>
      </c>
      <c r="AF12" s="120" t="s">
        <v>52</v>
      </c>
      <c r="AG12" s="120"/>
      <c r="AH12" s="118"/>
      <c r="AI12" s="118"/>
      <c r="AJ12" s="118"/>
      <c r="AK12" s="118"/>
      <c r="AL12" s="118"/>
      <c r="AM12" s="120" t="s">
        <v>52</v>
      </c>
      <c r="AN12" s="120" t="s">
        <v>52</v>
      </c>
      <c r="AO12" s="120"/>
      <c r="AP12" s="122" t="s">
        <v>51</v>
      </c>
      <c r="AQ12" s="122" t="s">
        <v>51</v>
      </c>
      <c r="AR12" s="122"/>
      <c r="AS12" s="121" t="s">
        <v>55</v>
      </c>
      <c r="AT12" s="121" t="s">
        <v>55</v>
      </c>
      <c r="AU12" s="121" t="s">
        <v>55</v>
      </c>
      <c r="AV12" s="121" t="s">
        <v>55</v>
      </c>
      <c r="AW12" s="121" t="s">
        <v>55</v>
      </c>
      <c r="AX12" s="121" t="s">
        <v>55</v>
      </c>
      <c r="AY12" s="121" t="s">
        <v>55</v>
      </c>
      <c r="AZ12" s="121" t="s">
        <v>55</v>
      </c>
      <c r="BA12" s="121" t="s">
        <v>55</v>
      </c>
      <c r="BB12" s="118">
        <v>30</v>
      </c>
      <c r="BC12" s="2">
        <v>4</v>
      </c>
      <c r="BD12" s="118"/>
      <c r="BE12" s="118"/>
      <c r="BF12" s="118"/>
      <c r="BG12" s="123">
        <v>10</v>
      </c>
      <c r="BH12" s="123">
        <f>SUM(BB12:BG12)</f>
        <v>44</v>
      </c>
      <c r="BI12" s="114" t="s">
        <v>43</v>
      </c>
      <c r="BJ12" s="30"/>
    </row>
    <row r="13" spans="1:62" ht="12" customHeight="1" x14ac:dyDescent="0.25">
      <c r="A13" s="118" t="s">
        <v>44</v>
      </c>
      <c r="B13" s="118"/>
      <c r="C13" s="118"/>
      <c r="D13" s="118"/>
      <c r="E13" s="118"/>
      <c r="F13" s="118"/>
      <c r="G13" s="118"/>
      <c r="H13" s="119"/>
      <c r="I13" s="120" t="s">
        <v>52</v>
      </c>
      <c r="J13" s="120" t="s">
        <v>52</v>
      </c>
      <c r="K13" s="118"/>
      <c r="L13" s="118"/>
      <c r="M13" s="118"/>
      <c r="N13" s="118"/>
      <c r="O13" s="118"/>
      <c r="P13" s="119"/>
      <c r="Q13" s="120" t="s">
        <v>52</v>
      </c>
      <c r="R13" s="120" t="s">
        <v>52</v>
      </c>
      <c r="S13" s="121"/>
      <c r="T13" s="122" t="s">
        <v>51</v>
      </c>
      <c r="U13" s="122" t="s">
        <v>51</v>
      </c>
      <c r="V13" s="119"/>
      <c r="W13" s="121" t="s">
        <v>55</v>
      </c>
      <c r="X13" s="121"/>
      <c r="Y13" s="121"/>
      <c r="Z13" s="118"/>
      <c r="AA13" s="118"/>
      <c r="AB13" s="118"/>
      <c r="AC13" s="118"/>
      <c r="AD13" s="118"/>
      <c r="AE13" s="120" t="s">
        <v>52</v>
      </c>
      <c r="AF13" s="120" t="s">
        <v>52</v>
      </c>
      <c r="AG13" s="120"/>
      <c r="AH13" s="118"/>
      <c r="AI13" s="118"/>
      <c r="AJ13" s="118"/>
      <c r="AK13" s="118"/>
      <c r="AL13" s="118"/>
      <c r="AM13" s="120" t="s">
        <v>52</v>
      </c>
      <c r="AN13" s="120" t="s">
        <v>52</v>
      </c>
      <c r="AO13" s="120"/>
      <c r="AP13" s="122" t="s">
        <v>51</v>
      </c>
      <c r="AQ13" s="122" t="s">
        <v>51</v>
      </c>
      <c r="AR13" s="122"/>
      <c r="AS13" s="121" t="s">
        <v>55</v>
      </c>
      <c r="AT13" s="121" t="s">
        <v>55</v>
      </c>
      <c r="AU13" s="121" t="s">
        <v>55</v>
      </c>
      <c r="AV13" s="121" t="s">
        <v>55</v>
      </c>
      <c r="AW13" s="121" t="s">
        <v>55</v>
      </c>
      <c r="AX13" s="121" t="s">
        <v>55</v>
      </c>
      <c r="AY13" s="121" t="s">
        <v>55</v>
      </c>
      <c r="AZ13" s="121" t="s">
        <v>55</v>
      </c>
      <c r="BA13" s="121" t="s">
        <v>55</v>
      </c>
      <c r="BB13" s="118">
        <v>30</v>
      </c>
      <c r="BC13" s="2">
        <v>4</v>
      </c>
      <c r="BD13" s="118"/>
      <c r="BE13" s="118"/>
      <c r="BF13" s="118"/>
      <c r="BG13" s="123">
        <v>10</v>
      </c>
      <c r="BH13" s="123">
        <f t="shared" ref="BH13:BH15" si="0">SUM(BB13:BG13)</f>
        <v>44</v>
      </c>
      <c r="BI13" s="114" t="s">
        <v>44</v>
      </c>
      <c r="BJ13" s="30"/>
    </row>
    <row r="14" spans="1:62" ht="12" customHeight="1" x14ac:dyDescent="0.25">
      <c r="A14" s="118" t="s">
        <v>45</v>
      </c>
      <c r="B14" s="118"/>
      <c r="C14" s="118"/>
      <c r="D14" s="118"/>
      <c r="E14" s="118"/>
      <c r="F14" s="120"/>
      <c r="G14" s="120"/>
      <c r="H14" s="119"/>
      <c r="I14" s="120" t="s">
        <v>52</v>
      </c>
      <c r="J14" s="120" t="s">
        <v>52</v>
      </c>
      <c r="K14" s="118"/>
      <c r="L14" s="118"/>
      <c r="M14" s="118"/>
      <c r="N14" s="118"/>
      <c r="O14" s="118"/>
      <c r="P14" s="119"/>
      <c r="Q14" s="120" t="s">
        <v>52</v>
      </c>
      <c r="R14" s="120" t="s">
        <v>52</v>
      </c>
      <c r="S14" s="121"/>
      <c r="T14" s="122" t="s">
        <v>51</v>
      </c>
      <c r="U14" s="122" t="s">
        <v>51</v>
      </c>
      <c r="V14" s="119"/>
      <c r="W14" s="121" t="s">
        <v>55</v>
      </c>
      <c r="X14" s="121"/>
      <c r="Y14" s="113"/>
      <c r="Z14" s="113"/>
      <c r="AA14" s="113"/>
      <c r="AB14" s="113"/>
      <c r="AC14" s="118"/>
      <c r="AD14" s="118"/>
      <c r="AE14" s="120" t="s">
        <v>52</v>
      </c>
      <c r="AF14" s="120" t="s">
        <v>52</v>
      </c>
      <c r="AG14" s="120"/>
      <c r="AH14" s="118"/>
      <c r="AI14" s="118"/>
      <c r="AJ14" s="118"/>
      <c r="AK14" s="118"/>
      <c r="AL14" s="118"/>
      <c r="AM14" s="120" t="s">
        <v>52</v>
      </c>
      <c r="AN14" s="120" t="s">
        <v>52</v>
      </c>
      <c r="AO14" s="120"/>
      <c r="AP14" s="122" t="s">
        <v>51</v>
      </c>
      <c r="AQ14" s="122" t="s">
        <v>51</v>
      </c>
      <c r="AR14" s="122"/>
      <c r="AS14" s="121" t="s">
        <v>55</v>
      </c>
      <c r="AT14" s="121" t="s">
        <v>55</v>
      </c>
      <c r="AU14" s="121" t="s">
        <v>55</v>
      </c>
      <c r="AV14" s="121" t="s">
        <v>55</v>
      </c>
      <c r="AW14" s="121" t="s">
        <v>55</v>
      </c>
      <c r="AX14" s="121" t="s">
        <v>55</v>
      </c>
      <c r="AY14" s="121" t="s">
        <v>55</v>
      </c>
      <c r="AZ14" s="121" t="s">
        <v>55</v>
      </c>
      <c r="BA14" s="121" t="s">
        <v>55</v>
      </c>
      <c r="BB14" s="118">
        <v>30</v>
      </c>
      <c r="BC14" s="2">
        <v>4</v>
      </c>
      <c r="BD14" s="118"/>
      <c r="BE14" s="118"/>
      <c r="BF14" s="118"/>
      <c r="BG14" s="123">
        <v>10</v>
      </c>
      <c r="BH14" s="123">
        <f t="shared" si="0"/>
        <v>44</v>
      </c>
      <c r="BI14" s="114" t="s">
        <v>45</v>
      </c>
      <c r="BJ14" s="30"/>
    </row>
    <row r="15" spans="1:62" ht="12" customHeight="1" x14ac:dyDescent="0.25">
      <c r="A15" s="118" t="s">
        <v>46</v>
      </c>
      <c r="B15" s="118"/>
      <c r="C15" s="118"/>
      <c r="D15" s="120"/>
      <c r="E15" s="120"/>
      <c r="F15" s="120"/>
      <c r="G15" s="120"/>
      <c r="H15" s="119"/>
      <c r="I15" s="120" t="s">
        <v>52</v>
      </c>
      <c r="J15" s="120" t="s">
        <v>52</v>
      </c>
      <c r="K15" s="118"/>
      <c r="L15" s="118"/>
      <c r="M15" s="118"/>
      <c r="N15" s="118"/>
      <c r="O15" s="118"/>
      <c r="P15" s="119"/>
      <c r="Q15" s="120" t="s">
        <v>52</v>
      </c>
      <c r="R15" s="120" t="s">
        <v>52</v>
      </c>
      <c r="S15" s="121"/>
      <c r="T15" s="122" t="s">
        <v>51</v>
      </c>
      <c r="U15" s="122" t="s">
        <v>51</v>
      </c>
      <c r="V15" s="119"/>
      <c r="W15" s="121" t="s">
        <v>55</v>
      </c>
      <c r="X15" s="124" t="s">
        <v>54</v>
      </c>
      <c r="Y15" s="124" t="s">
        <v>54</v>
      </c>
      <c r="Z15" s="124" t="s">
        <v>54</v>
      </c>
      <c r="AA15" s="125" t="s">
        <v>54</v>
      </c>
      <c r="AB15" s="126" t="s">
        <v>55</v>
      </c>
      <c r="AC15" s="126" t="s">
        <v>55</v>
      </c>
      <c r="AD15" s="127" t="s">
        <v>55</v>
      </c>
      <c r="AE15" s="126" t="s">
        <v>55</v>
      </c>
      <c r="AF15" s="127"/>
      <c r="AG15" s="120"/>
      <c r="AH15" s="122"/>
      <c r="AI15" s="122"/>
      <c r="AJ15" s="118"/>
      <c r="AK15" s="118"/>
      <c r="AL15" s="118"/>
      <c r="AM15" s="128" t="s">
        <v>56</v>
      </c>
      <c r="AN15" s="128"/>
      <c r="AO15" s="120"/>
      <c r="AP15" s="122"/>
      <c r="AQ15" s="122"/>
      <c r="AR15" s="122"/>
      <c r="AS15" s="121"/>
      <c r="AT15" s="121"/>
      <c r="AU15" s="121"/>
      <c r="AV15" s="121"/>
      <c r="AW15" s="121"/>
      <c r="AX15" s="121"/>
      <c r="AY15" s="121"/>
      <c r="AZ15" s="121"/>
      <c r="BA15" s="121"/>
      <c r="BB15" s="118">
        <v>23</v>
      </c>
      <c r="BC15" s="2">
        <v>2</v>
      </c>
      <c r="BD15" s="118">
        <v>4</v>
      </c>
      <c r="BE15" s="118">
        <v>4</v>
      </c>
      <c r="BF15" s="118">
        <v>1</v>
      </c>
      <c r="BG15" s="123">
        <v>1</v>
      </c>
      <c r="BH15" s="123">
        <f t="shared" si="0"/>
        <v>35</v>
      </c>
      <c r="BI15" s="114" t="s">
        <v>46</v>
      </c>
      <c r="BJ15" s="30"/>
    </row>
    <row r="16" spans="1:62" ht="18.75" customHeight="1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30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31">
        <f>SUM(BB12:BB15)</f>
        <v>113</v>
      </c>
      <c r="BC16" s="131">
        <f t="shared" ref="BC16:BH16" si="1">SUM(BC12:BC15)</f>
        <v>14</v>
      </c>
      <c r="BD16" s="131">
        <f t="shared" si="1"/>
        <v>4</v>
      </c>
      <c r="BE16" s="131">
        <f t="shared" si="1"/>
        <v>4</v>
      </c>
      <c r="BF16" s="131">
        <v>1</v>
      </c>
      <c r="BG16" s="131">
        <f t="shared" si="1"/>
        <v>31</v>
      </c>
      <c r="BH16" s="131">
        <f t="shared" si="1"/>
        <v>167</v>
      </c>
      <c r="BI16" s="118"/>
      <c r="BJ16" s="30"/>
    </row>
    <row r="17" spans="1:62" ht="15.75" x14ac:dyDescent="0.3">
      <c r="A17" s="28"/>
      <c r="B17" s="417" t="s">
        <v>47</v>
      </c>
      <c r="C17" s="417"/>
      <c r="D17" s="417"/>
      <c r="E17" s="417"/>
      <c r="F17" s="417"/>
      <c r="G17" s="417"/>
      <c r="H17" s="28"/>
      <c r="I17" s="418" t="s">
        <v>65</v>
      </c>
      <c r="J17" s="418"/>
      <c r="K17" s="418"/>
      <c r="L17" s="418"/>
      <c r="M17" s="28"/>
      <c r="N17" s="419" t="s">
        <v>37</v>
      </c>
      <c r="O17" s="419"/>
      <c r="P17" s="419"/>
      <c r="Q17" s="419"/>
      <c r="R17" s="28"/>
      <c r="S17" s="28"/>
      <c r="T17" s="419" t="s">
        <v>48</v>
      </c>
      <c r="U17" s="419"/>
      <c r="V17" s="419"/>
      <c r="W17" s="419"/>
      <c r="X17" s="28"/>
      <c r="Y17" s="28"/>
      <c r="Z17" s="31" t="s">
        <v>39</v>
      </c>
      <c r="AA17" s="32"/>
      <c r="AB17" s="33"/>
      <c r="AC17" s="33"/>
      <c r="AD17" s="34"/>
      <c r="AE17" s="34"/>
      <c r="AF17" s="418" t="s">
        <v>38</v>
      </c>
      <c r="AG17" s="418"/>
      <c r="AH17" s="418"/>
      <c r="AI17" s="418"/>
      <c r="AJ17" s="418"/>
      <c r="AK17" s="35"/>
      <c r="AL17" s="418" t="s">
        <v>49</v>
      </c>
      <c r="AM17" s="418"/>
      <c r="AN17" s="418"/>
      <c r="AO17" s="418"/>
      <c r="AP17" s="418"/>
      <c r="AQ17" s="34"/>
      <c r="AR17" s="31" t="s">
        <v>50</v>
      </c>
      <c r="AS17" s="32"/>
      <c r="AT17" s="34"/>
      <c r="AU17" s="34"/>
      <c r="AV17" s="34"/>
      <c r="AW17" s="34"/>
      <c r="AX17" s="34"/>
      <c r="AY17" s="36" t="s">
        <v>41</v>
      </c>
      <c r="AZ17" s="34"/>
      <c r="BA17" s="34"/>
      <c r="BB17" s="34"/>
      <c r="BC17" s="34"/>
      <c r="BD17" s="34"/>
      <c r="BE17" s="34"/>
      <c r="BF17" s="32"/>
      <c r="BG17" s="32"/>
      <c r="BH17" s="32"/>
      <c r="BI17" s="32"/>
      <c r="BJ17" s="32"/>
    </row>
    <row r="18" spans="1:62" ht="12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8"/>
      <c r="K18" s="37"/>
      <c r="L18" s="37"/>
      <c r="M18" s="37"/>
      <c r="N18" s="37"/>
      <c r="O18" s="428" t="s">
        <v>51</v>
      </c>
      <c r="P18" s="428"/>
      <c r="Q18" s="39"/>
      <c r="R18" s="37"/>
      <c r="S18" s="37"/>
      <c r="T18" s="37"/>
      <c r="U18" s="429" t="s">
        <v>52</v>
      </c>
      <c r="V18" s="430"/>
      <c r="W18" s="40"/>
      <c r="X18" s="40"/>
      <c r="Y18" s="37"/>
      <c r="Z18" s="37"/>
      <c r="AA18" s="372" t="s">
        <v>53</v>
      </c>
      <c r="AB18" s="372"/>
      <c r="AC18" s="41"/>
      <c r="AD18" s="37"/>
      <c r="AE18" s="37"/>
      <c r="AF18" s="37"/>
      <c r="AG18" s="372" t="s">
        <v>54</v>
      </c>
      <c r="AH18" s="372"/>
      <c r="AI18" s="37"/>
      <c r="AJ18" s="37"/>
      <c r="AK18" s="42"/>
      <c r="AL18" s="40"/>
      <c r="AM18" s="373" t="s">
        <v>55</v>
      </c>
      <c r="AN18" s="374"/>
      <c r="AO18" s="37"/>
      <c r="AP18" s="37"/>
      <c r="AQ18" s="37"/>
      <c r="AR18" s="37"/>
      <c r="AS18" s="375" t="s">
        <v>56</v>
      </c>
      <c r="AT18" s="375"/>
      <c r="AU18" s="37"/>
      <c r="AV18" s="37"/>
      <c r="AW18" s="37"/>
      <c r="AX18" s="37"/>
      <c r="AY18" s="37"/>
      <c r="AZ18" s="426" t="s">
        <v>55</v>
      </c>
      <c r="BA18" s="427"/>
      <c r="BB18" s="37"/>
      <c r="BC18" s="37"/>
      <c r="BD18" s="37"/>
      <c r="BE18" s="37"/>
      <c r="BF18" s="37"/>
      <c r="BG18" s="43"/>
      <c r="BH18" s="44"/>
      <c r="BI18" s="40"/>
      <c r="BJ18" s="40"/>
    </row>
    <row r="19" spans="1:62" ht="15.75" thickBot="1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22"/>
      <c r="AC19" s="22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45"/>
    </row>
    <row r="20" spans="1:62" ht="15" customHeight="1" x14ac:dyDescent="0.25">
      <c r="A20" s="384" t="s">
        <v>57</v>
      </c>
      <c r="B20" s="385"/>
      <c r="C20" s="385"/>
      <c r="D20" s="390" t="s">
        <v>58</v>
      </c>
      <c r="E20" s="390"/>
      <c r="F20" s="403" t="s">
        <v>0</v>
      </c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4"/>
      <c r="AB20" s="409" t="s">
        <v>1</v>
      </c>
      <c r="AC20" s="410"/>
      <c r="AD20" s="415" t="s">
        <v>2</v>
      </c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4"/>
      <c r="AP20" s="376" t="s">
        <v>3</v>
      </c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8"/>
      <c r="BF20" s="420" t="s">
        <v>4</v>
      </c>
      <c r="BG20" s="385"/>
      <c r="BH20" s="385"/>
      <c r="BI20" s="421"/>
    </row>
    <row r="21" spans="1:62" x14ac:dyDescent="0.25">
      <c r="A21" s="386"/>
      <c r="B21" s="387"/>
      <c r="C21" s="387"/>
      <c r="D21" s="391"/>
      <c r="E21" s="391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6"/>
      <c r="AB21" s="411"/>
      <c r="AC21" s="412"/>
      <c r="AD21" s="416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6"/>
      <c r="AP21" s="363">
        <v>1</v>
      </c>
      <c r="AQ21" s="364"/>
      <c r="AR21" s="364">
        <v>2</v>
      </c>
      <c r="AS21" s="365"/>
      <c r="AT21" s="363">
        <v>3</v>
      </c>
      <c r="AU21" s="364"/>
      <c r="AV21" s="364">
        <v>4</v>
      </c>
      <c r="AW21" s="365"/>
      <c r="AX21" s="363">
        <v>5</v>
      </c>
      <c r="AY21" s="364"/>
      <c r="AZ21" s="364">
        <v>6</v>
      </c>
      <c r="BA21" s="365"/>
      <c r="BB21" s="363">
        <v>7</v>
      </c>
      <c r="BC21" s="364"/>
      <c r="BD21" s="364">
        <v>8</v>
      </c>
      <c r="BE21" s="365"/>
      <c r="BF21" s="422"/>
      <c r="BG21" s="387"/>
      <c r="BH21" s="387"/>
      <c r="BI21" s="423"/>
    </row>
    <row r="22" spans="1:62" ht="31.5" thickBot="1" x14ac:dyDescent="0.3">
      <c r="A22" s="388"/>
      <c r="B22" s="389"/>
      <c r="C22" s="389"/>
      <c r="D22" s="392"/>
      <c r="E22" s="392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8"/>
      <c r="AB22" s="413"/>
      <c r="AC22" s="414"/>
      <c r="AD22" s="393" t="s">
        <v>5</v>
      </c>
      <c r="AE22" s="382"/>
      <c r="AF22" s="382" t="s">
        <v>59</v>
      </c>
      <c r="AG22" s="382"/>
      <c r="AH22" s="382" t="s">
        <v>6</v>
      </c>
      <c r="AI22" s="382"/>
      <c r="AJ22" s="382" t="s">
        <v>7</v>
      </c>
      <c r="AK22" s="382"/>
      <c r="AL22" s="382" t="s">
        <v>8</v>
      </c>
      <c r="AM22" s="382"/>
      <c r="AN22" s="382" t="s">
        <v>9</v>
      </c>
      <c r="AO22" s="383"/>
      <c r="AP22" s="61" t="s">
        <v>10</v>
      </c>
      <c r="AQ22" s="62" t="s">
        <v>11</v>
      </c>
      <c r="AR22" s="62" t="s">
        <v>10</v>
      </c>
      <c r="AS22" s="63" t="s">
        <v>11</v>
      </c>
      <c r="AT22" s="61" t="s">
        <v>10</v>
      </c>
      <c r="AU22" s="62" t="s">
        <v>11</v>
      </c>
      <c r="AV22" s="62" t="s">
        <v>10</v>
      </c>
      <c r="AW22" s="63" t="s">
        <v>11</v>
      </c>
      <c r="AX22" s="61" t="s">
        <v>10</v>
      </c>
      <c r="AY22" s="62" t="s">
        <v>11</v>
      </c>
      <c r="AZ22" s="62" t="s">
        <v>10</v>
      </c>
      <c r="BA22" s="63" t="s">
        <v>11</v>
      </c>
      <c r="BB22" s="61" t="s">
        <v>10</v>
      </c>
      <c r="BC22" s="62" t="s">
        <v>11</v>
      </c>
      <c r="BD22" s="62" t="s">
        <v>10</v>
      </c>
      <c r="BE22" s="63" t="s">
        <v>11</v>
      </c>
      <c r="BF22" s="424"/>
      <c r="BG22" s="389"/>
      <c r="BH22" s="389"/>
      <c r="BI22" s="425"/>
    </row>
    <row r="23" spans="1:62" s="29" customFormat="1" ht="24" customHeight="1" thickBot="1" x14ac:dyDescent="0.35">
      <c r="A23" s="379" t="s">
        <v>174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1"/>
      <c r="AB23" s="335">
        <f>AB24+AB40</f>
        <v>44</v>
      </c>
      <c r="AC23" s="207"/>
      <c r="AD23" s="206">
        <f t="shared" ref="AD23" si="2">AD24+AD40</f>
        <v>1320</v>
      </c>
      <c r="AE23" s="207"/>
      <c r="AF23" s="206">
        <f t="shared" ref="AF23" si="3">AF24+AF40</f>
        <v>660</v>
      </c>
      <c r="AG23" s="207"/>
      <c r="AH23" s="206">
        <f t="shared" ref="AH23" si="4">AH24+AH40</f>
        <v>180</v>
      </c>
      <c r="AI23" s="207"/>
      <c r="AJ23" s="206">
        <f t="shared" ref="AJ23" si="5">AJ24+AJ40</f>
        <v>480</v>
      </c>
      <c r="AK23" s="207"/>
      <c r="AL23" s="206">
        <f t="shared" ref="AL23" si="6">AL24+AL40</f>
        <v>0</v>
      </c>
      <c r="AM23" s="207"/>
      <c r="AN23" s="206">
        <f t="shared" ref="AN23" si="7">AN24+AN40</f>
        <v>660</v>
      </c>
      <c r="AO23" s="207"/>
      <c r="AP23" s="65">
        <f>AP24+AP40</f>
        <v>14</v>
      </c>
      <c r="AQ23" s="65">
        <f t="shared" ref="AQ23:BE23" si="8">AQ24+AQ40</f>
        <v>14</v>
      </c>
      <c r="AR23" s="65">
        <f t="shared" si="8"/>
        <v>14</v>
      </c>
      <c r="AS23" s="65">
        <f t="shared" si="8"/>
        <v>14</v>
      </c>
      <c r="AT23" s="65">
        <f t="shared" si="8"/>
        <v>6</v>
      </c>
      <c r="AU23" s="65">
        <f t="shared" si="8"/>
        <v>6</v>
      </c>
      <c r="AV23" s="65">
        <f t="shared" si="8"/>
        <v>6</v>
      </c>
      <c r="AW23" s="65">
        <f t="shared" si="8"/>
        <v>6</v>
      </c>
      <c r="AX23" s="65">
        <f t="shared" si="8"/>
        <v>4</v>
      </c>
      <c r="AY23" s="65">
        <f t="shared" si="8"/>
        <v>4</v>
      </c>
      <c r="AZ23" s="65">
        <f t="shared" si="8"/>
        <v>0</v>
      </c>
      <c r="BA23" s="65">
        <f t="shared" si="8"/>
        <v>0</v>
      </c>
      <c r="BB23" s="65">
        <f t="shared" si="8"/>
        <v>0</v>
      </c>
      <c r="BC23" s="65">
        <f t="shared" si="8"/>
        <v>0</v>
      </c>
      <c r="BD23" s="65">
        <f t="shared" si="8"/>
        <v>0</v>
      </c>
      <c r="BE23" s="65">
        <f t="shared" si="8"/>
        <v>0</v>
      </c>
      <c r="BF23" s="369"/>
      <c r="BG23" s="370"/>
      <c r="BH23" s="370"/>
      <c r="BI23" s="371"/>
    </row>
    <row r="24" spans="1:62" s="3" customFormat="1" ht="18.75" customHeight="1" thickBot="1" x14ac:dyDescent="0.3">
      <c r="A24" s="296" t="s">
        <v>12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8"/>
      <c r="AB24" s="186">
        <f>AB25+AB26+AB27+AB28+AB29+AB30+AB31+AB32+AB33+AB34+AB35+AB36+AB37+AB38+AB39</f>
        <v>40</v>
      </c>
      <c r="AC24" s="362"/>
      <c r="AD24" s="301">
        <f t="shared" ref="AD24" si="9">AD25+AD26+AD27+AD28+AD29+AD30+AD31+AD32+AD33+AD34+AD35+AD36+AD37+AD38+AD39</f>
        <v>1200</v>
      </c>
      <c r="AE24" s="362"/>
      <c r="AF24" s="301">
        <f t="shared" ref="AF24" si="10">AF25+AF26+AF27+AF28+AF29+AF30+AF31+AF32+AF33+AF34+AF35+AF36+AF37+AF38+AF39</f>
        <v>600</v>
      </c>
      <c r="AG24" s="362"/>
      <c r="AH24" s="301">
        <f t="shared" ref="AH24" si="11">AH25+AH26+AH27+AH28+AH29+AH30+AH31+AH32+AH33+AH34+AH35+AH36+AH37+AH38+AH39</f>
        <v>120</v>
      </c>
      <c r="AI24" s="362"/>
      <c r="AJ24" s="301">
        <f t="shared" ref="AJ24" si="12">AJ25+AJ26+AJ27+AJ28+AJ29+AJ30+AJ31+AJ32+AJ33+AJ34+AJ35+AJ36+AJ37+AJ38+AJ39</f>
        <v>480</v>
      </c>
      <c r="AK24" s="362"/>
      <c r="AL24" s="301">
        <f t="shared" ref="AL24" si="13">AL25+AL26+AL27+AL28+AL29+AL30+AL31+AL32+AL33+AL34+AL35+AL36+AL37+AL38+AL39</f>
        <v>0</v>
      </c>
      <c r="AM24" s="362"/>
      <c r="AN24" s="301">
        <f t="shared" ref="AN24" si="14">AN25+AN26+AN27+AN28+AN29+AN30+AN31+AN32+AN33+AN34+AN35+AN36+AN37+AN38+AN39</f>
        <v>600</v>
      </c>
      <c r="AO24" s="362"/>
      <c r="AP24" s="66">
        <f>AP25+AP26+AP27+AP28+AP29+AP30+AP31+AP32+AP33+AP34+AP35+AP36+AP37+AP38</f>
        <v>14</v>
      </c>
      <c r="AQ24" s="66">
        <f t="shared" ref="AQ24:BE24" si="15">AQ25+AQ26+AQ27+AQ28+AQ29+AQ30+AQ31+AQ32+AQ33+AQ34+AQ35+AQ36+AQ37+AQ38</f>
        <v>14</v>
      </c>
      <c r="AR24" s="66">
        <f t="shared" si="15"/>
        <v>14</v>
      </c>
      <c r="AS24" s="66">
        <f t="shared" si="15"/>
        <v>14</v>
      </c>
      <c r="AT24" s="66">
        <f t="shared" si="15"/>
        <v>4</v>
      </c>
      <c r="AU24" s="66">
        <f t="shared" si="15"/>
        <v>4</v>
      </c>
      <c r="AV24" s="66">
        <f t="shared" si="15"/>
        <v>4</v>
      </c>
      <c r="AW24" s="66">
        <f t="shared" si="15"/>
        <v>4</v>
      </c>
      <c r="AX24" s="66">
        <f t="shared" si="15"/>
        <v>4</v>
      </c>
      <c r="AY24" s="66">
        <f t="shared" si="15"/>
        <v>4</v>
      </c>
      <c r="AZ24" s="66">
        <f t="shared" si="15"/>
        <v>0</v>
      </c>
      <c r="BA24" s="66">
        <f t="shared" si="15"/>
        <v>0</v>
      </c>
      <c r="BB24" s="66">
        <f t="shared" si="15"/>
        <v>0</v>
      </c>
      <c r="BC24" s="66">
        <f t="shared" si="15"/>
        <v>0</v>
      </c>
      <c r="BD24" s="66">
        <f t="shared" si="15"/>
        <v>0</v>
      </c>
      <c r="BE24" s="66">
        <f t="shared" si="15"/>
        <v>0</v>
      </c>
      <c r="BF24" s="366"/>
      <c r="BG24" s="367"/>
      <c r="BH24" s="367"/>
      <c r="BI24" s="368"/>
    </row>
    <row r="25" spans="1:62" s="3" customFormat="1" ht="12" customHeight="1" x14ac:dyDescent="0.25">
      <c r="A25" s="344" t="s">
        <v>221</v>
      </c>
      <c r="B25" s="345"/>
      <c r="C25" s="345"/>
      <c r="D25" s="209" t="s">
        <v>60</v>
      </c>
      <c r="E25" s="209"/>
      <c r="F25" s="238" t="s">
        <v>166</v>
      </c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9"/>
      <c r="AB25" s="141">
        <v>2</v>
      </c>
      <c r="AC25" s="245"/>
      <c r="AD25" s="246">
        <v>60</v>
      </c>
      <c r="AE25" s="247"/>
      <c r="AF25" s="247">
        <v>30</v>
      </c>
      <c r="AG25" s="247"/>
      <c r="AH25" s="247">
        <v>0</v>
      </c>
      <c r="AI25" s="247"/>
      <c r="AJ25" s="247">
        <v>30</v>
      </c>
      <c r="AK25" s="247"/>
      <c r="AL25" s="247">
        <v>0</v>
      </c>
      <c r="AM25" s="247"/>
      <c r="AN25" s="247">
        <v>30</v>
      </c>
      <c r="AO25" s="245"/>
      <c r="AP25" s="9">
        <v>2</v>
      </c>
      <c r="AQ25" s="12">
        <v>2</v>
      </c>
      <c r="AR25" s="12"/>
      <c r="AS25" s="14"/>
      <c r="AT25" s="9"/>
      <c r="AU25" s="12"/>
      <c r="AV25" s="12"/>
      <c r="AW25" s="14"/>
      <c r="AX25" s="9"/>
      <c r="AY25" s="12"/>
      <c r="AZ25" s="12"/>
      <c r="BA25" s="14"/>
      <c r="BB25" s="9"/>
      <c r="BC25" s="12"/>
      <c r="BD25" s="12"/>
      <c r="BE25" s="14"/>
      <c r="BF25" s="353" t="s">
        <v>13</v>
      </c>
      <c r="BG25" s="354"/>
      <c r="BH25" s="354"/>
      <c r="BI25" s="354"/>
    </row>
    <row r="26" spans="1:62" s="3" customFormat="1" ht="12" customHeight="1" x14ac:dyDescent="0.25">
      <c r="A26" s="163" t="s">
        <v>221</v>
      </c>
      <c r="B26" s="164"/>
      <c r="C26" s="164"/>
      <c r="D26" s="194" t="s">
        <v>73</v>
      </c>
      <c r="E26" s="194"/>
      <c r="F26" s="221" t="s">
        <v>167</v>
      </c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2"/>
      <c r="AB26" s="195">
        <v>2</v>
      </c>
      <c r="AC26" s="191"/>
      <c r="AD26" s="196">
        <f t="shared" ref="AD26:AD38" si="16">AF26+AN26</f>
        <v>60</v>
      </c>
      <c r="AE26" s="184"/>
      <c r="AF26" s="184">
        <v>30</v>
      </c>
      <c r="AG26" s="184"/>
      <c r="AH26" s="184">
        <v>0</v>
      </c>
      <c r="AI26" s="184"/>
      <c r="AJ26" s="184">
        <v>30</v>
      </c>
      <c r="AK26" s="184"/>
      <c r="AL26" s="184">
        <v>0</v>
      </c>
      <c r="AM26" s="184"/>
      <c r="AN26" s="184">
        <v>30</v>
      </c>
      <c r="AO26" s="191"/>
      <c r="AP26" s="10"/>
      <c r="AQ26" s="67"/>
      <c r="AR26" s="67">
        <v>2</v>
      </c>
      <c r="AS26" s="68">
        <v>2</v>
      </c>
      <c r="AT26" s="10"/>
      <c r="AU26" s="67"/>
      <c r="AV26" s="67"/>
      <c r="AW26" s="68"/>
      <c r="AX26" s="10"/>
      <c r="AY26" s="67"/>
      <c r="AZ26" s="67"/>
      <c r="BA26" s="68"/>
      <c r="BB26" s="10"/>
      <c r="BC26" s="67"/>
      <c r="BD26" s="67"/>
      <c r="BE26" s="68"/>
      <c r="BF26" s="353" t="s">
        <v>13</v>
      </c>
      <c r="BG26" s="354"/>
      <c r="BH26" s="354"/>
      <c r="BI26" s="354"/>
    </row>
    <row r="27" spans="1:62" s="3" customFormat="1" ht="12" customHeight="1" x14ac:dyDescent="0.25">
      <c r="A27" s="163" t="s">
        <v>222</v>
      </c>
      <c r="B27" s="164"/>
      <c r="C27" s="164"/>
      <c r="D27" s="194" t="s">
        <v>78</v>
      </c>
      <c r="E27" s="194"/>
      <c r="F27" s="221" t="s">
        <v>15</v>
      </c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2"/>
      <c r="AB27" s="195">
        <v>2</v>
      </c>
      <c r="AC27" s="191"/>
      <c r="AD27" s="196">
        <f>AF27+AN27</f>
        <v>60</v>
      </c>
      <c r="AE27" s="184"/>
      <c r="AF27" s="184">
        <v>30</v>
      </c>
      <c r="AG27" s="184"/>
      <c r="AH27" s="184">
        <v>20</v>
      </c>
      <c r="AI27" s="184"/>
      <c r="AJ27" s="184">
        <v>10</v>
      </c>
      <c r="AK27" s="184"/>
      <c r="AL27" s="184">
        <v>0</v>
      </c>
      <c r="AM27" s="184"/>
      <c r="AN27" s="184">
        <v>30</v>
      </c>
      <c r="AO27" s="191"/>
      <c r="AP27" s="10">
        <v>2</v>
      </c>
      <c r="AQ27" s="67">
        <v>2</v>
      </c>
      <c r="AR27" s="67"/>
      <c r="AS27" s="68"/>
      <c r="AT27" s="10"/>
      <c r="AU27" s="67"/>
      <c r="AV27" s="67"/>
      <c r="AW27" s="68"/>
      <c r="AX27" s="10"/>
      <c r="AY27" s="67"/>
      <c r="AZ27" s="67"/>
      <c r="BA27" s="68"/>
      <c r="BB27" s="10"/>
      <c r="BC27" s="67"/>
      <c r="BD27" s="67"/>
      <c r="BE27" s="68"/>
      <c r="BF27" s="355" t="s">
        <v>13</v>
      </c>
      <c r="BG27" s="356"/>
      <c r="BH27" s="356"/>
      <c r="BI27" s="356"/>
    </row>
    <row r="28" spans="1:62" s="3" customFormat="1" ht="12" customHeight="1" x14ac:dyDescent="0.25">
      <c r="A28" s="163" t="s">
        <v>222</v>
      </c>
      <c r="B28" s="164"/>
      <c r="C28" s="164"/>
      <c r="D28" s="194" t="s">
        <v>79</v>
      </c>
      <c r="E28" s="194"/>
      <c r="F28" s="221" t="s">
        <v>16</v>
      </c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2"/>
      <c r="AB28" s="195">
        <v>2</v>
      </c>
      <c r="AC28" s="191"/>
      <c r="AD28" s="196">
        <f>AF28+AN28</f>
        <v>60</v>
      </c>
      <c r="AE28" s="184"/>
      <c r="AF28" s="184">
        <v>30</v>
      </c>
      <c r="AG28" s="184"/>
      <c r="AH28" s="184">
        <v>20</v>
      </c>
      <c r="AI28" s="184"/>
      <c r="AJ28" s="184">
        <v>10</v>
      </c>
      <c r="AK28" s="184"/>
      <c r="AL28" s="184">
        <v>0</v>
      </c>
      <c r="AM28" s="184"/>
      <c r="AN28" s="184">
        <v>30</v>
      </c>
      <c r="AO28" s="191"/>
      <c r="AP28" s="10"/>
      <c r="AQ28" s="67"/>
      <c r="AR28" s="67">
        <v>2</v>
      </c>
      <c r="AS28" s="68">
        <v>2</v>
      </c>
      <c r="AT28" s="10"/>
      <c r="AU28" s="67"/>
      <c r="AV28" s="67"/>
      <c r="AW28" s="68"/>
      <c r="AX28" s="10"/>
      <c r="AY28" s="67"/>
      <c r="AZ28" s="67"/>
      <c r="BA28" s="68"/>
      <c r="BB28" s="10"/>
      <c r="BC28" s="67"/>
      <c r="BD28" s="67"/>
      <c r="BE28" s="68"/>
      <c r="BF28" s="353" t="s">
        <v>13</v>
      </c>
      <c r="BG28" s="354"/>
      <c r="BH28" s="354"/>
      <c r="BI28" s="354"/>
    </row>
    <row r="29" spans="1:62" s="3" customFormat="1" ht="12" customHeight="1" x14ac:dyDescent="0.25">
      <c r="A29" s="163" t="s">
        <v>66</v>
      </c>
      <c r="B29" s="164"/>
      <c r="C29" s="164"/>
      <c r="D29" s="194" t="s">
        <v>76</v>
      </c>
      <c r="E29" s="194"/>
      <c r="F29" s="221" t="s">
        <v>177</v>
      </c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2"/>
      <c r="AB29" s="195">
        <v>4</v>
      </c>
      <c r="AC29" s="191"/>
      <c r="AD29" s="196">
        <f t="shared" si="16"/>
        <v>120</v>
      </c>
      <c r="AE29" s="184"/>
      <c r="AF29" s="184">
        <v>60</v>
      </c>
      <c r="AG29" s="184"/>
      <c r="AH29" s="184">
        <v>0</v>
      </c>
      <c r="AI29" s="184"/>
      <c r="AJ29" s="184">
        <v>60</v>
      </c>
      <c r="AK29" s="184"/>
      <c r="AL29" s="184">
        <v>0</v>
      </c>
      <c r="AM29" s="184"/>
      <c r="AN29" s="184">
        <v>60</v>
      </c>
      <c r="AO29" s="191"/>
      <c r="AP29" s="10">
        <v>4</v>
      </c>
      <c r="AQ29" s="67">
        <v>4</v>
      </c>
      <c r="AR29" s="67"/>
      <c r="AS29" s="68"/>
      <c r="AT29" s="10"/>
      <c r="AU29" s="67"/>
      <c r="AV29" s="67"/>
      <c r="AW29" s="68"/>
      <c r="AX29" s="10"/>
      <c r="AY29" s="67"/>
      <c r="AZ29" s="67"/>
      <c r="BA29" s="68"/>
      <c r="BB29" s="10"/>
      <c r="BC29" s="67"/>
      <c r="BD29" s="67"/>
      <c r="BE29" s="68"/>
      <c r="BF29" s="355" t="s">
        <v>13</v>
      </c>
      <c r="BG29" s="356"/>
      <c r="BH29" s="356"/>
      <c r="BI29" s="356"/>
    </row>
    <row r="30" spans="1:62" s="3" customFormat="1" ht="12" customHeight="1" x14ac:dyDescent="0.25">
      <c r="A30" s="163" t="s">
        <v>66</v>
      </c>
      <c r="B30" s="164"/>
      <c r="C30" s="164"/>
      <c r="D30" s="194" t="s">
        <v>77</v>
      </c>
      <c r="E30" s="194"/>
      <c r="F30" s="221" t="s">
        <v>178</v>
      </c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2"/>
      <c r="AB30" s="195">
        <v>4</v>
      </c>
      <c r="AC30" s="191"/>
      <c r="AD30" s="196">
        <f t="shared" si="16"/>
        <v>120</v>
      </c>
      <c r="AE30" s="184"/>
      <c r="AF30" s="184">
        <v>60</v>
      </c>
      <c r="AG30" s="184"/>
      <c r="AH30" s="184">
        <v>0</v>
      </c>
      <c r="AI30" s="184"/>
      <c r="AJ30" s="184">
        <v>60</v>
      </c>
      <c r="AK30" s="184"/>
      <c r="AL30" s="184">
        <v>0</v>
      </c>
      <c r="AM30" s="184"/>
      <c r="AN30" s="184">
        <v>60</v>
      </c>
      <c r="AO30" s="191"/>
      <c r="AP30" s="10"/>
      <c r="AQ30" s="67"/>
      <c r="AR30" s="67">
        <v>4</v>
      </c>
      <c r="AS30" s="68">
        <v>4</v>
      </c>
      <c r="AT30" s="10"/>
      <c r="AU30" s="67"/>
      <c r="AV30" s="67"/>
      <c r="AW30" s="68"/>
      <c r="AX30" s="10"/>
      <c r="AY30" s="67"/>
      <c r="AZ30" s="67"/>
      <c r="BA30" s="68"/>
      <c r="BB30" s="10"/>
      <c r="BC30" s="67"/>
      <c r="BD30" s="67"/>
      <c r="BE30" s="68"/>
      <c r="BF30" s="355" t="s">
        <v>13</v>
      </c>
      <c r="BG30" s="356"/>
      <c r="BH30" s="356"/>
      <c r="BI30" s="356"/>
    </row>
    <row r="31" spans="1:62" s="3" customFormat="1" ht="12" customHeight="1" x14ac:dyDescent="0.25">
      <c r="A31" s="163" t="s">
        <v>66</v>
      </c>
      <c r="B31" s="164"/>
      <c r="C31" s="164"/>
      <c r="D31" s="194" t="s">
        <v>223</v>
      </c>
      <c r="E31" s="194"/>
      <c r="F31" s="221" t="s">
        <v>179</v>
      </c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2"/>
      <c r="AB31" s="195">
        <v>4</v>
      </c>
      <c r="AC31" s="191"/>
      <c r="AD31" s="196">
        <f t="shared" si="16"/>
        <v>120</v>
      </c>
      <c r="AE31" s="184"/>
      <c r="AF31" s="184">
        <v>60</v>
      </c>
      <c r="AG31" s="184"/>
      <c r="AH31" s="184">
        <v>0</v>
      </c>
      <c r="AI31" s="184"/>
      <c r="AJ31" s="184">
        <v>60</v>
      </c>
      <c r="AK31" s="184"/>
      <c r="AL31" s="184">
        <v>0</v>
      </c>
      <c r="AM31" s="184"/>
      <c r="AN31" s="184">
        <v>60</v>
      </c>
      <c r="AO31" s="191"/>
      <c r="AP31" s="10"/>
      <c r="AQ31" s="67"/>
      <c r="AR31" s="67"/>
      <c r="AS31" s="68"/>
      <c r="AT31" s="10">
        <v>4</v>
      </c>
      <c r="AU31" s="67">
        <v>4</v>
      </c>
      <c r="AV31" s="67"/>
      <c r="AW31" s="68"/>
      <c r="AX31" s="10"/>
      <c r="AY31" s="67"/>
      <c r="AZ31" s="67"/>
      <c r="BA31" s="68"/>
      <c r="BB31" s="10"/>
      <c r="BC31" s="67"/>
      <c r="BD31" s="67"/>
      <c r="BE31" s="68"/>
      <c r="BF31" s="355" t="s">
        <v>14</v>
      </c>
      <c r="BG31" s="356"/>
      <c r="BH31" s="356"/>
      <c r="BI31" s="356"/>
    </row>
    <row r="32" spans="1:62" s="3" customFormat="1" ht="12" customHeight="1" x14ac:dyDescent="0.25">
      <c r="A32" s="163" t="s">
        <v>224</v>
      </c>
      <c r="B32" s="164"/>
      <c r="C32" s="164"/>
      <c r="D32" s="194" t="s">
        <v>74</v>
      </c>
      <c r="E32" s="194"/>
      <c r="F32" s="221" t="s">
        <v>180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2"/>
      <c r="AB32" s="195">
        <v>4</v>
      </c>
      <c r="AC32" s="191"/>
      <c r="AD32" s="196">
        <f>AF32+AN32</f>
        <v>120</v>
      </c>
      <c r="AE32" s="184"/>
      <c r="AF32" s="184">
        <v>60</v>
      </c>
      <c r="AG32" s="184"/>
      <c r="AH32" s="184">
        <v>0</v>
      </c>
      <c r="AI32" s="184"/>
      <c r="AJ32" s="184">
        <v>60</v>
      </c>
      <c r="AK32" s="184"/>
      <c r="AL32" s="184">
        <v>0</v>
      </c>
      <c r="AM32" s="184"/>
      <c r="AN32" s="184">
        <v>60</v>
      </c>
      <c r="AO32" s="191"/>
      <c r="AP32" s="10">
        <v>4</v>
      </c>
      <c r="AQ32" s="67">
        <v>4</v>
      </c>
      <c r="AR32" s="67"/>
      <c r="AS32" s="68"/>
      <c r="AT32" s="10"/>
      <c r="AU32" s="67"/>
      <c r="AV32" s="67"/>
      <c r="AW32" s="68"/>
      <c r="AX32" s="10"/>
      <c r="AY32" s="67"/>
      <c r="AZ32" s="67"/>
      <c r="BA32" s="68"/>
      <c r="BB32" s="10"/>
      <c r="BC32" s="67"/>
      <c r="BD32" s="67"/>
      <c r="BE32" s="68"/>
      <c r="BF32" s="355" t="s">
        <v>13</v>
      </c>
      <c r="BG32" s="356"/>
      <c r="BH32" s="356"/>
      <c r="BI32" s="356"/>
    </row>
    <row r="33" spans="1:61" s="3" customFormat="1" ht="12" customHeight="1" x14ac:dyDescent="0.25">
      <c r="A33" s="163" t="s">
        <v>224</v>
      </c>
      <c r="B33" s="164"/>
      <c r="C33" s="164"/>
      <c r="D33" s="194" t="s">
        <v>75</v>
      </c>
      <c r="E33" s="194"/>
      <c r="F33" s="221" t="s">
        <v>181</v>
      </c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2"/>
      <c r="AB33" s="195">
        <v>4</v>
      </c>
      <c r="AC33" s="191"/>
      <c r="AD33" s="196">
        <f>AF33+AN33</f>
        <v>120</v>
      </c>
      <c r="AE33" s="184"/>
      <c r="AF33" s="184">
        <v>60</v>
      </c>
      <c r="AG33" s="184"/>
      <c r="AH33" s="184">
        <v>0</v>
      </c>
      <c r="AI33" s="184"/>
      <c r="AJ33" s="184">
        <v>60</v>
      </c>
      <c r="AK33" s="184"/>
      <c r="AL33" s="184">
        <v>0</v>
      </c>
      <c r="AM33" s="184"/>
      <c r="AN33" s="184">
        <v>60</v>
      </c>
      <c r="AO33" s="191"/>
      <c r="AP33" s="10"/>
      <c r="AQ33" s="67"/>
      <c r="AR33" s="67">
        <v>4</v>
      </c>
      <c r="AS33" s="68">
        <v>4</v>
      </c>
      <c r="AT33" s="10"/>
      <c r="AU33" s="67"/>
      <c r="AV33" s="67"/>
      <c r="AW33" s="68"/>
      <c r="AX33" s="10"/>
      <c r="AY33" s="67"/>
      <c r="AZ33" s="67"/>
      <c r="BA33" s="68"/>
      <c r="BB33" s="10"/>
      <c r="BC33" s="67"/>
      <c r="BD33" s="67"/>
      <c r="BE33" s="68"/>
      <c r="BF33" s="355" t="s">
        <v>13</v>
      </c>
      <c r="BG33" s="356"/>
      <c r="BH33" s="356"/>
      <c r="BI33" s="356"/>
    </row>
    <row r="34" spans="1:61" s="3" customFormat="1" ht="12" customHeight="1" x14ac:dyDescent="0.25">
      <c r="A34" s="163" t="s">
        <v>69</v>
      </c>
      <c r="B34" s="164"/>
      <c r="C34" s="164"/>
      <c r="D34" s="194" t="s">
        <v>232</v>
      </c>
      <c r="E34" s="194"/>
      <c r="F34" s="359" t="s">
        <v>229</v>
      </c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60"/>
      <c r="AB34" s="195">
        <v>2</v>
      </c>
      <c r="AC34" s="191"/>
      <c r="AD34" s="196">
        <f>AF34+AN34</f>
        <v>60</v>
      </c>
      <c r="AE34" s="184"/>
      <c r="AF34" s="184">
        <v>30</v>
      </c>
      <c r="AG34" s="184"/>
      <c r="AH34" s="184">
        <v>0</v>
      </c>
      <c r="AI34" s="184"/>
      <c r="AJ34" s="184">
        <v>30</v>
      </c>
      <c r="AK34" s="184"/>
      <c r="AL34" s="184">
        <v>0</v>
      </c>
      <c r="AM34" s="184"/>
      <c r="AN34" s="184">
        <v>30</v>
      </c>
      <c r="AO34" s="191"/>
      <c r="AP34" s="10">
        <v>2</v>
      </c>
      <c r="AQ34" s="67">
        <v>2</v>
      </c>
      <c r="AR34" s="10"/>
      <c r="AS34" s="68"/>
      <c r="AT34" s="10"/>
      <c r="AU34" s="67"/>
      <c r="AV34" s="67"/>
      <c r="AW34" s="68"/>
      <c r="AX34" s="10"/>
      <c r="AY34" s="67"/>
      <c r="AZ34" s="15"/>
      <c r="BA34" s="69"/>
      <c r="BB34" s="17"/>
      <c r="BC34" s="15"/>
      <c r="BD34" s="15"/>
      <c r="BE34" s="69"/>
      <c r="BF34" s="192" t="s">
        <v>13</v>
      </c>
      <c r="BG34" s="193"/>
      <c r="BH34" s="193"/>
      <c r="BI34" s="193"/>
    </row>
    <row r="35" spans="1:61" s="3" customFormat="1" ht="15.75" customHeight="1" x14ac:dyDescent="0.2">
      <c r="A35" s="163" t="s">
        <v>225</v>
      </c>
      <c r="B35" s="164"/>
      <c r="C35" s="164"/>
      <c r="D35" s="184" t="s">
        <v>81</v>
      </c>
      <c r="E35" s="184"/>
      <c r="F35" s="314" t="s">
        <v>230</v>
      </c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6"/>
      <c r="AB35" s="211">
        <v>2</v>
      </c>
      <c r="AC35" s="212"/>
      <c r="AD35" s="146">
        <f>AF35+AN35</f>
        <v>60</v>
      </c>
      <c r="AE35" s="343"/>
      <c r="AF35" s="138">
        <v>30</v>
      </c>
      <c r="AG35" s="343"/>
      <c r="AH35" s="138">
        <v>20</v>
      </c>
      <c r="AI35" s="343"/>
      <c r="AJ35" s="138">
        <v>10</v>
      </c>
      <c r="AK35" s="343"/>
      <c r="AL35" s="138">
        <v>0</v>
      </c>
      <c r="AM35" s="343"/>
      <c r="AN35" s="138">
        <v>30</v>
      </c>
      <c r="AO35" s="361"/>
      <c r="AP35" s="10"/>
      <c r="AQ35" s="67"/>
      <c r="AR35" s="67"/>
      <c r="AS35" s="68"/>
      <c r="AT35" s="10"/>
      <c r="AU35" s="67"/>
      <c r="AV35" s="67"/>
      <c r="AW35" s="68"/>
      <c r="AX35" s="17">
        <v>2</v>
      </c>
      <c r="AY35" s="15">
        <v>2</v>
      </c>
      <c r="AZ35" s="15"/>
      <c r="BA35" s="69"/>
      <c r="BB35" s="70"/>
      <c r="BC35" s="71"/>
      <c r="BD35" s="15"/>
      <c r="BE35" s="69"/>
      <c r="BF35" s="165" t="s">
        <v>13</v>
      </c>
      <c r="BG35" s="165"/>
      <c r="BH35" s="165"/>
      <c r="BI35" s="213"/>
    </row>
    <row r="36" spans="1:61" x14ac:dyDescent="0.25">
      <c r="A36" s="163" t="s">
        <v>70</v>
      </c>
      <c r="B36" s="164"/>
      <c r="C36" s="164"/>
      <c r="D36" s="184" t="s">
        <v>226</v>
      </c>
      <c r="E36" s="184"/>
      <c r="F36" s="221" t="s">
        <v>182</v>
      </c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2"/>
      <c r="AB36" s="195">
        <v>2</v>
      </c>
      <c r="AC36" s="191"/>
      <c r="AD36" s="196">
        <v>60</v>
      </c>
      <c r="AE36" s="184"/>
      <c r="AF36" s="184">
        <v>30</v>
      </c>
      <c r="AG36" s="184"/>
      <c r="AH36" s="184">
        <v>10</v>
      </c>
      <c r="AI36" s="184"/>
      <c r="AJ36" s="184">
        <v>20</v>
      </c>
      <c r="AK36" s="184"/>
      <c r="AL36" s="184">
        <v>0</v>
      </c>
      <c r="AM36" s="184"/>
      <c r="AN36" s="184">
        <v>30</v>
      </c>
      <c r="AO36" s="191"/>
      <c r="AP36" s="10"/>
      <c r="AQ36" s="67"/>
      <c r="AR36" s="67"/>
      <c r="AS36" s="68"/>
      <c r="AT36" s="10"/>
      <c r="AU36" s="67"/>
      <c r="AV36" s="67"/>
      <c r="AW36" s="68"/>
      <c r="AX36" s="10">
        <v>2</v>
      </c>
      <c r="AY36" s="67">
        <v>2</v>
      </c>
      <c r="AZ36" s="67"/>
      <c r="BA36" s="68"/>
      <c r="BB36" s="10"/>
      <c r="BC36" s="67"/>
      <c r="BD36" s="67"/>
      <c r="BE36" s="68"/>
      <c r="BF36" s="165" t="s">
        <v>13</v>
      </c>
      <c r="BG36" s="165"/>
      <c r="BH36" s="165"/>
      <c r="BI36" s="213"/>
    </row>
    <row r="37" spans="1:61" s="3" customFormat="1" ht="12" customHeight="1" x14ac:dyDescent="0.25">
      <c r="A37" s="163" t="s">
        <v>70</v>
      </c>
      <c r="B37" s="164"/>
      <c r="C37" s="164"/>
      <c r="D37" s="194" t="s">
        <v>84</v>
      </c>
      <c r="E37" s="194"/>
      <c r="F37" s="144" t="s">
        <v>20</v>
      </c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5"/>
      <c r="AB37" s="195">
        <v>2</v>
      </c>
      <c r="AC37" s="191"/>
      <c r="AD37" s="196">
        <f t="shared" ref="AD37" si="17">AF37+AN37</f>
        <v>60</v>
      </c>
      <c r="AE37" s="184"/>
      <c r="AF37" s="184">
        <v>30</v>
      </c>
      <c r="AG37" s="184"/>
      <c r="AH37" s="184">
        <v>20</v>
      </c>
      <c r="AI37" s="184"/>
      <c r="AJ37" s="184">
        <v>10</v>
      </c>
      <c r="AK37" s="184"/>
      <c r="AL37" s="184">
        <v>0</v>
      </c>
      <c r="AM37" s="184"/>
      <c r="AN37" s="184">
        <v>30</v>
      </c>
      <c r="AO37" s="191"/>
      <c r="AP37" s="17"/>
      <c r="AQ37" s="15"/>
      <c r="AR37" s="67">
        <v>2</v>
      </c>
      <c r="AS37" s="68">
        <v>2</v>
      </c>
      <c r="AT37" s="10"/>
      <c r="AU37" s="67"/>
      <c r="AV37" s="10"/>
      <c r="AW37" s="68"/>
      <c r="AX37" s="10"/>
      <c r="AY37" s="67"/>
      <c r="AZ37" s="15"/>
      <c r="BA37" s="69"/>
      <c r="BB37" s="17"/>
      <c r="BC37" s="15"/>
      <c r="BD37" s="15"/>
      <c r="BE37" s="69"/>
      <c r="BF37" s="192" t="s">
        <v>13</v>
      </c>
      <c r="BG37" s="193"/>
      <c r="BH37" s="193"/>
      <c r="BI37" s="193"/>
    </row>
    <row r="38" spans="1:61" s="3" customFormat="1" ht="12" customHeight="1" x14ac:dyDescent="0.25">
      <c r="A38" s="163" t="s">
        <v>67</v>
      </c>
      <c r="B38" s="164"/>
      <c r="C38" s="164"/>
      <c r="D38" s="194" t="s">
        <v>80</v>
      </c>
      <c r="E38" s="194"/>
      <c r="F38" s="221" t="s">
        <v>64</v>
      </c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2"/>
      <c r="AB38" s="195">
        <v>4</v>
      </c>
      <c r="AC38" s="191"/>
      <c r="AD38" s="196">
        <f t="shared" si="16"/>
        <v>120</v>
      </c>
      <c r="AE38" s="184"/>
      <c r="AF38" s="184">
        <v>60</v>
      </c>
      <c r="AG38" s="184"/>
      <c r="AH38" s="184">
        <v>30</v>
      </c>
      <c r="AI38" s="184"/>
      <c r="AJ38" s="184">
        <v>30</v>
      </c>
      <c r="AK38" s="184"/>
      <c r="AL38" s="184">
        <v>0</v>
      </c>
      <c r="AM38" s="184"/>
      <c r="AN38" s="184">
        <v>60</v>
      </c>
      <c r="AO38" s="191"/>
      <c r="AP38" s="10"/>
      <c r="AQ38" s="67"/>
      <c r="AR38" s="10"/>
      <c r="AS38" s="67"/>
      <c r="AT38" s="10"/>
      <c r="AU38" s="67"/>
      <c r="AV38" s="67">
        <v>4</v>
      </c>
      <c r="AW38" s="68">
        <v>4</v>
      </c>
      <c r="AX38" s="10"/>
      <c r="AY38" s="67"/>
      <c r="AZ38" s="67"/>
      <c r="BA38" s="68"/>
      <c r="BB38" s="10"/>
      <c r="BC38" s="67"/>
      <c r="BD38" s="67"/>
      <c r="BE38" s="68"/>
      <c r="BF38" s="353" t="s">
        <v>13</v>
      </c>
      <c r="BG38" s="354"/>
      <c r="BH38" s="354"/>
      <c r="BI38" s="354"/>
    </row>
    <row r="39" spans="1:61" s="3" customFormat="1" ht="12" customHeight="1" thickBot="1" x14ac:dyDescent="0.3">
      <c r="A39" s="277" t="s">
        <v>225</v>
      </c>
      <c r="B39" s="278"/>
      <c r="C39" s="278"/>
      <c r="D39" s="228" t="s">
        <v>72</v>
      </c>
      <c r="E39" s="228"/>
      <c r="F39" s="229" t="s">
        <v>17</v>
      </c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30"/>
      <c r="AB39" s="213"/>
      <c r="AC39" s="285"/>
      <c r="AD39" s="235"/>
      <c r="AE39" s="236"/>
      <c r="AF39" s="236"/>
      <c r="AG39" s="236"/>
      <c r="AH39" s="228"/>
      <c r="AI39" s="228"/>
      <c r="AJ39" s="228"/>
      <c r="AK39" s="228"/>
      <c r="AL39" s="228"/>
      <c r="AM39" s="228"/>
      <c r="AN39" s="228"/>
      <c r="AO39" s="285"/>
      <c r="AP39" s="8"/>
      <c r="AQ39" s="11" t="s">
        <v>18</v>
      </c>
      <c r="AR39" s="11"/>
      <c r="AS39" s="13" t="s">
        <v>18</v>
      </c>
      <c r="AT39" s="8"/>
      <c r="AU39" s="11" t="s">
        <v>18</v>
      </c>
      <c r="AV39" s="11"/>
      <c r="AW39" s="13" t="s">
        <v>18</v>
      </c>
      <c r="AX39" s="8"/>
      <c r="AY39" s="11"/>
      <c r="AZ39" s="11"/>
      <c r="BA39" s="13"/>
      <c r="BB39" s="8"/>
      <c r="BC39" s="11"/>
      <c r="BD39" s="11"/>
      <c r="BE39" s="13"/>
      <c r="BF39" s="357" t="s">
        <v>13</v>
      </c>
      <c r="BG39" s="358"/>
      <c r="BH39" s="358"/>
      <c r="BI39" s="358"/>
    </row>
    <row r="40" spans="1:61" s="3" customFormat="1" ht="18" customHeight="1" thickBot="1" x14ac:dyDescent="0.3">
      <c r="A40" s="296" t="s">
        <v>19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8"/>
      <c r="AB40" s="446">
        <v>4</v>
      </c>
      <c r="AC40" s="447"/>
      <c r="AD40" s="448">
        <v>120</v>
      </c>
      <c r="AE40" s="449"/>
      <c r="AF40" s="449">
        <v>60</v>
      </c>
      <c r="AG40" s="449"/>
      <c r="AH40" s="352">
        <v>60</v>
      </c>
      <c r="AI40" s="352"/>
      <c r="AJ40" s="352">
        <v>0</v>
      </c>
      <c r="AK40" s="352"/>
      <c r="AL40" s="352">
        <f>AL41+AL43</f>
        <v>0</v>
      </c>
      <c r="AM40" s="352"/>
      <c r="AN40" s="352">
        <v>60</v>
      </c>
      <c r="AO40" s="447"/>
      <c r="AP40" s="90">
        <v>0</v>
      </c>
      <c r="AQ40" s="91">
        <v>0</v>
      </c>
      <c r="AR40" s="91">
        <v>0</v>
      </c>
      <c r="AS40" s="92">
        <v>0</v>
      </c>
      <c r="AT40" s="90">
        <v>2</v>
      </c>
      <c r="AU40" s="91">
        <v>2</v>
      </c>
      <c r="AV40" s="91">
        <v>2</v>
      </c>
      <c r="AW40" s="92">
        <v>2</v>
      </c>
      <c r="AX40" s="90">
        <v>0</v>
      </c>
      <c r="AY40" s="91">
        <v>0</v>
      </c>
      <c r="AZ40" s="91">
        <v>0</v>
      </c>
      <c r="BA40" s="92">
        <v>0</v>
      </c>
      <c r="BB40" s="90">
        <v>0</v>
      </c>
      <c r="BC40" s="91">
        <v>0</v>
      </c>
      <c r="BD40" s="91">
        <v>0</v>
      </c>
      <c r="BE40" s="92">
        <v>0</v>
      </c>
      <c r="BF40" s="349"/>
      <c r="BG40" s="350"/>
      <c r="BH40" s="350"/>
      <c r="BI40" s="351"/>
    </row>
    <row r="41" spans="1:61" s="3" customFormat="1" ht="12" customHeight="1" x14ac:dyDescent="0.2">
      <c r="A41" s="344" t="s">
        <v>227</v>
      </c>
      <c r="B41" s="345"/>
      <c r="C41" s="345"/>
      <c r="D41" s="209" t="s">
        <v>81</v>
      </c>
      <c r="E41" s="209"/>
      <c r="F41" s="238" t="s">
        <v>168</v>
      </c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9"/>
      <c r="AB41" s="171">
        <v>2</v>
      </c>
      <c r="AC41" s="172"/>
      <c r="AD41" s="169">
        <v>60</v>
      </c>
      <c r="AE41" s="170"/>
      <c r="AF41" s="175">
        <v>30</v>
      </c>
      <c r="AG41" s="170"/>
      <c r="AH41" s="175">
        <v>30</v>
      </c>
      <c r="AI41" s="170"/>
      <c r="AJ41" s="455">
        <v>0</v>
      </c>
      <c r="AK41" s="459"/>
      <c r="AL41" s="455">
        <v>0</v>
      </c>
      <c r="AM41" s="459"/>
      <c r="AN41" s="455">
        <v>30</v>
      </c>
      <c r="AO41" s="456"/>
      <c r="AP41" s="253"/>
      <c r="AQ41" s="254"/>
      <c r="AR41" s="254"/>
      <c r="AS41" s="331"/>
      <c r="AT41" s="253">
        <v>2</v>
      </c>
      <c r="AU41" s="254">
        <v>2</v>
      </c>
      <c r="AV41" s="254"/>
      <c r="AW41" s="331"/>
      <c r="AX41" s="253"/>
      <c r="AY41" s="254"/>
      <c r="AZ41" s="254"/>
      <c r="BA41" s="331"/>
      <c r="BB41" s="253"/>
      <c r="BC41" s="254"/>
      <c r="BD41" s="254"/>
      <c r="BE41" s="331"/>
      <c r="BF41" s="346" t="s">
        <v>13</v>
      </c>
      <c r="BG41" s="346"/>
      <c r="BH41" s="346"/>
      <c r="BI41" s="347"/>
    </row>
    <row r="42" spans="1:61" s="3" customFormat="1" ht="12" customHeight="1" x14ac:dyDescent="0.2">
      <c r="A42" s="163" t="s">
        <v>68</v>
      </c>
      <c r="B42" s="164"/>
      <c r="C42" s="164"/>
      <c r="D42" s="194" t="s">
        <v>233</v>
      </c>
      <c r="E42" s="194"/>
      <c r="F42" s="221" t="s">
        <v>175</v>
      </c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2"/>
      <c r="AB42" s="171"/>
      <c r="AC42" s="172"/>
      <c r="AD42" s="169"/>
      <c r="AE42" s="170"/>
      <c r="AF42" s="175"/>
      <c r="AG42" s="170"/>
      <c r="AH42" s="175"/>
      <c r="AI42" s="170"/>
      <c r="AJ42" s="175"/>
      <c r="AK42" s="170"/>
      <c r="AL42" s="175"/>
      <c r="AM42" s="170"/>
      <c r="AN42" s="175"/>
      <c r="AO42" s="172"/>
      <c r="AP42" s="196"/>
      <c r="AQ42" s="184"/>
      <c r="AR42" s="184"/>
      <c r="AS42" s="191"/>
      <c r="AT42" s="196"/>
      <c r="AU42" s="184"/>
      <c r="AV42" s="184"/>
      <c r="AW42" s="191"/>
      <c r="AX42" s="196"/>
      <c r="AY42" s="184"/>
      <c r="AZ42" s="184"/>
      <c r="BA42" s="191"/>
      <c r="BB42" s="196"/>
      <c r="BC42" s="184"/>
      <c r="BD42" s="184"/>
      <c r="BE42" s="191"/>
      <c r="BF42" s="214"/>
      <c r="BG42" s="214"/>
      <c r="BH42" s="214"/>
      <c r="BI42" s="215"/>
    </row>
    <row r="43" spans="1:61" s="3" customFormat="1" ht="12" customHeight="1" x14ac:dyDescent="0.2">
      <c r="A43" s="163" t="s">
        <v>67</v>
      </c>
      <c r="B43" s="278"/>
      <c r="C43" s="278"/>
      <c r="D43" s="228" t="s">
        <v>72</v>
      </c>
      <c r="E43" s="228"/>
      <c r="F43" s="229" t="s">
        <v>176</v>
      </c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30"/>
      <c r="AB43" s="171"/>
      <c r="AC43" s="172"/>
      <c r="AD43" s="169"/>
      <c r="AE43" s="170"/>
      <c r="AF43" s="175"/>
      <c r="AG43" s="170"/>
      <c r="AH43" s="175"/>
      <c r="AI43" s="170"/>
      <c r="AJ43" s="175"/>
      <c r="AK43" s="170"/>
      <c r="AL43" s="175"/>
      <c r="AM43" s="170"/>
      <c r="AN43" s="175"/>
      <c r="AO43" s="172"/>
      <c r="AP43" s="196"/>
      <c r="AQ43" s="184"/>
      <c r="AR43" s="184"/>
      <c r="AS43" s="191"/>
      <c r="AT43" s="196"/>
      <c r="AU43" s="184"/>
      <c r="AV43" s="184"/>
      <c r="AW43" s="191"/>
      <c r="AX43" s="196"/>
      <c r="AY43" s="184"/>
      <c r="AZ43" s="184"/>
      <c r="BA43" s="191"/>
      <c r="BB43" s="196"/>
      <c r="BC43" s="184"/>
      <c r="BD43" s="184"/>
      <c r="BE43" s="191"/>
      <c r="BF43" s="214"/>
      <c r="BG43" s="214"/>
      <c r="BH43" s="214"/>
      <c r="BI43" s="215"/>
    </row>
    <row r="44" spans="1:61" s="3" customFormat="1" ht="12" customHeight="1" x14ac:dyDescent="0.2">
      <c r="A44" s="163" t="s">
        <v>225</v>
      </c>
      <c r="B44" s="278"/>
      <c r="C44" s="278"/>
      <c r="D44" s="228" t="s">
        <v>78</v>
      </c>
      <c r="E44" s="228"/>
      <c r="F44" s="229" t="s">
        <v>183</v>
      </c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30"/>
      <c r="AB44" s="171"/>
      <c r="AC44" s="172"/>
      <c r="AD44" s="169"/>
      <c r="AE44" s="170"/>
      <c r="AF44" s="175"/>
      <c r="AG44" s="170"/>
      <c r="AH44" s="175"/>
      <c r="AI44" s="170"/>
      <c r="AJ44" s="175"/>
      <c r="AK44" s="170"/>
      <c r="AL44" s="175"/>
      <c r="AM44" s="170"/>
      <c r="AN44" s="175"/>
      <c r="AO44" s="172"/>
      <c r="AP44" s="196"/>
      <c r="AQ44" s="184"/>
      <c r="AR44" s="184"/>
      <c r="AS44" s="191"/>
      <c r="AT44" s="196"/>
      <c r="AU44" s="184"/>
      <c r="AV44" s="184"/>
      <c r="AW44" s="191"/>
      <c r="AX44" s="196"/>
      <c r="AY44" s="184"/>
      <c r="AZ44" s="184"/>
      <c r="BA44" s="191"/>
      <c r="BB44" s="196"/>
      <c r="BC44" s="184"/>
      <c r="BD44" s="184"/>
      <c r="BE44" s="191"/>
      <c r="BF44" s="214"/>
      <c r="BG44" s="214"/>
      <c r="BH44" s="214"/>
      <c r="BI44" s="215"/>
    </row>
    <row r="45" spans="1:61" s="3" customFormat="1" ht="12" customHeight="1" x14ac:dyDescent="0.2">
      <c r="A45" s="202" t="s">
        <v>67</v>
      </c>
      <c r="B45" s="203"/>
      <c r="C45" s="204"/>
      <c r="D45" s="228" t="s">
        <v>113</v>
      </c>
      <c r="E45" s="228"/>
      <c r="F45" s="336" t="s">
        <v>184</v>
      </c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8"/>
      <c r="AB45" s="173"/>
      <c r="AC45" s="174"/>
      <c r="AD45" s="147"/>
      <c r="AE45" s="141"/>
      <c r="AF45" s="140"/>
      <c r="AG45" s="141"/>
      <c r="AH45" s="140"/>
      <c r="AI45" s="141"/>
      <c r="AJ45" s="140"/>
      <c r="AK45" s="141"/>
      <c r="AL45" s="140"/>
      <c r="AM45" s="141"/>
      <c r="AN45" s="140"/>
      <c r="AO45" s="174"/>
      <c r="AP45" s="196"/>
      <c r="AQ45" s="184"/>
      <c r="AR45" s="184"/>
      <c r="AS45" s="191"/>
      <c r="AT45" s="196"/>
      <c r="AU45" s="184"/>
      <c r="AV45" s="184"/>
      <c r="AW45" s="191"/>
      <c r="AX45" s="196"/>
      <c r="AY45" s="184"/>
      <c r="AZ45" s="184"/>
      <c r="BA45" s="191"/>
      <c r="BB45" s="196"/>
      <c r="BC45" s="184"/>
      <c r="BD45" s="184"/>
      <c r="BE45" s="191"/>
      <c r="BF45" s="167"/>
      <c r="BG45" s="167"/>
      <c r="BH45" s="167"/>
      <c r="BI45" s="258"/>
    </row>
    <row r="46" spans="1:61" s="3" customFormat="1" ht="12" customHeight="1" x14ac:dyDescent="0.2">
      <c r="A46" s="202" t="s">
        <v>227</v>
      </c>
      <c r="B46" s="203"/>
      <c r="C46" s="204"/>
      <c r="D46" s="342" t="s">
        <v>131</v>
      </c>
      <c r="E46" s="343"/>
      <c r="F46" s="176" t="s">
        <v>185</v>
      </c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8"/>
      <c r="AB46" s="211">
        <v>2</v>
      </c>
      <c r="AC46" s="212"/>
      <c r="AD46" s="146">
        <v>60</v>
      </c>
      <c r="AE46" s="139"/>
      <c r="AF46" s="138">
        <v>30</v>
      </c>
      <c r="AG46" s="139"/>
      <c r="AH46" s="138">
        <v>30</v>
      </c>
      <c r="AI46" s="139"/>
      <c r="AJ46" s="175">
        <v>0</v>
      </c>
      <c r="AK46" s="170"/>
      <c r="AL46" s="175">
        <v>0</v>
      </c>
      <c r="AM46" s="170"/>
      <c r="AN46" s="138">
        <v>30</v>
      </c>
      <c r="AO46" s="212"/>
      <c r="AP46" s="196"/>
      <c r="AQ46" s="184"/>
      <c r="AR46" s="184"/>
      <c r="AS46" s="191"/>
      <c r="AT46" s="196"/>
      <c r="AU46" s="184"/>
      <c r="AV46" s="184">
        <v>2</v>
      </c>
      <c r="AW46" s="191">
        <v>2</v>
      </c>
      <c r="AX46" s="196"/>
      <c r="AY46" s="184"/>
      <c r="AZ46" s="184"/>
      <c r="BA46" s="191"/>
      <c r="BB46" s="196"/>
      <c r="BC46" s="184"/>
      <c r="BD46" s="184"/>
      <c r="BE46" s="191"/>
      <c r="BF46" s="165" t="s">
        <v>13</v>
      </c>
      <c r="BG46" s="165"/>
      <c r="BH46" s="165"/>
      <c r="BI46" s="213"/>
    </row>
    <row r="47" spans="1:61" s="46" customFormat="1" ht="12" customHeight="1" x14ac:dyDescent="0.2">
      <c r="A47" s="202" t="s">
        <v>67</v>
      </c>
      <c r="B47" s="203"/>
      <c r="C47" s="204"/>
      <c r="D47" s="336" t="s">
        <v>200</v>
      </c>
      <c r="E47" s="341"/>
      <c r="F47" s="176" t="s">
        <v>186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8"/>
      <c r="AB47" s="171"/>
      <c r="AC47" s="172"/>
      <c r="AD47" s="169"/>
      <c r="AE47" s="170"/>
      <c r="AF47" s="175"/>
      <c r="AG47" s="170"/>
      <c r="AH47" s="175"/>
      <c r="AI47" s="170"/>
      <c r="AJ47" s="175"/>
      <c r="AK47" s="170"/>
      <c r="AL47" s="175"/>
      <c r="AM47" s="170"/>
      <c r="AN47" s="175"/>
      <c r="AO47" s="172"/>
      <c r="AP47" s="196"/>
      <c r="AQ47" s="184"/>
      <c r="AR47" s="184"/>
      <c r="AS47" s="191"/>
      <c r="AT47" s="196"/>
      <c r="AU47" s="184"/>
      <c r="AV47" s="184"/>
      <c r="AW47" s="191"/>
      <c r="AX47" s="196"/>
      <c r="AY47" s="184"/>
      <c r="AZ47" s="184"/>
      <c r="BA47" s="191"/>
      <c r="BB47" s="196"/>
      <c r="BC47" s="184"/>
      <c r="BD47" s="184"/>
      <c r="BE47" s="191"/>
      <c r="BF47" s="214"/>
      <c r="BG47" s="214"/>
      <c r="BH47" s="214"/>
      <c r="BI47" s="215"/>
    </row>
    <row r="48" spans="1:61" s="3" customFormat="1" ht="12" customHeight="1" x14ac:dyDescent="0.2">
      <c r="A48" s="163" t="s">
        <v>222</v>
      </c>
      <c r="B48" s="164"/>
      <c r="C48" s="164"/>
      <c r="D48" s="194" t="s">
        <v>205</v>
      </c>
      <c r="E48" s="194"/>
      <c r="F48" s="221" t="s">
        <v>228</v>
      </c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2"/>
      <c r="AB48" s="171"/>
      <c r="AC48" s="172"/>
      <c r="AD48" s="169"/>
      <c r="AE48" s="170"/>
      <c r="AF48" s="175"/>
      <c r="AG48" s="170"/>
      <c r="AH48" s="175"/>
      <c r="AI48" s="170"/>
      <c r="AJ48" s="175"/>
      <c r="AK48" s="170"/>
      <c r="AL48" s="175"/>
      <c r="AM48" s="170"/>
      <c r="AN48" s="175"/>
      <c r="AO48" s="172"/>
      <c r="AP48" s="196"/>
      <c r="AQ48" s="184"/>
      <c r="AR48" s="184"/>
      <c r="AS48" s="191"/>
      <c r="AT48" s="196"/>
      <c r="AU48" s="184"/>
      <c r="AV48" s="184"/>
      <c r="AW48" s="191"/>
      <c r="AX48" s="196"/>
      <c r="AY48" s="184"/>
      <c r="AZ48" s="184"/>
      <c r="BA48" s="191"/>
      <c r="BB48" s="196"/>
      <c r="BC48" s="184"/>
      <c r="BD48" s="184"/>
      <c r="BE48" s="191"/>
      <c r="BF48" s="214"/>
      <c r="BG48" s="214"/>
      <c r="BH48" s="214"/>
      <c r="BI48" s="215"/>
    </row>
    <row r="49" spans="1:61" s="3" customFormat="1" ht="12" customHeight="1" x14ac:dyDescent="0.2">
      <c r="A49" s="202" t="s">
        <v>222</v>
      </c>
      <c r="B49" s="203"/>
      <c r="C49" s="204"/>
      <c r="D49" s="176" t="s">
        <v>127</v>
      </c>
      <c r="E49" s="348"/>
      <c r="F49" s="176" t="s">
        <v>187</v>
      </c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8"/>
      <c r="AB49" s="171"/>
      <c r="AC49" s="172"/>
      <c r="AD49" s="169"/>
      <c r="AE49" s="170"/>
      <c r="AF49" s="175"/>
      <c r="AG49" s="170"/>
      <c r="AH49" s="175"/>
      <c r="AI49" s="170"/>
      <c r="AJ49" s="175"/>
      <c r="AK49" s="170"/>
      <c r="AL49" s="175"/>
      <c r="AM49" s="170"/>
      <c r="AN49" s="175"/>
      <c r="AO49" s="172"/>
      <c r="AP49" s="196"/>
      <c r="AQ49" s="184"/>
      <c r="AR49" s="184"/>
      <c r="AS49" s="191"/>
      <c r="AT49" s="196"/>
      <c r="AU49" s="184"/>
      <c r="AV49" s="184"/>
      <c r="AW49" s="191"/>
      <c r="AX49" s="196"/>
      <c r="AY49" s="184"/>
      <c r="AZ49" s="184"/>
      <c r="BA49" s="191"/>
      <c r="BB49" s="196"/>
      <c r="BC49" s="184"/>
      <c r="BD49" s="184"/>
      <c r="BE49" s="191"/>
      <c r="BF49" s="214"/>
      <c r="BG49" s="214"/>
      <c r="BH49" s="214"/>
      <c r="BI49" s="215"/>
    </row>
    <row r="50" spans="1:61" s="3" customFormat="1" ht="12" customHeight="1" thickBot="1" x14ac:dyDescent="0.25">
      <c r="A50" s="197" t="s">
        <v>206</v>
      </c>
      <c r="B50" s="198"/>
      <c r="C50" s="199"/>
      <c r="D50" s="200" t="s">
        <v>83</v>
      </c>
      <c r="E50" s="201"/>
      <c r="F50" s="200" t="s">
        <v>188</v>
      </c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40"/>
      <c r="AB50" s="171"/>
      <c r="AC50" s="172"/>
      <c r="AD50" s="169"/>
      <c r="AE50" s="170"/>
      <c r="AF50" s="175"/>
      <c r="AG50" s="170"/>
      <c r="AH50" s="175"/>
      <c r="AI50" s="170"/>
      <c r="AJ50" s="140"/>
      <c r="AK50" s="141"/>
      <c r="AL50" s="140"/>
      <c r="AM50" s="141"/>
      <c r="AN50" s="457"/>
      <c r="AO50" s="458"/>
      <c r="AP50" s="272"/>
      <c r="AQ50" s="251"/>
      <c r="AR50" s="251"/>
      <c r="AS50" s="252"/>
      <c r="AT50" s="272"/>
      <c r="AU50" s="251"/>
      <c r="AV50" s="251"/>
      <c r="AW50" s="252"/>
      <c r="AX50" s="272"/>
      <c r="AY50" s="251"/>
      <c r="AZ50" s="251"/>
      <c r="BA50" s="252"/>
      <c r="BB50" s="272"/>
      <c r="BC50" s="251"/>
      <c r="BD50" s="251"/>
      <c r="BE50" s="252"/>
      <c r="BF50" s="216"/>
      <c r="BG50" s="216"/>
      <c r="BH50" s="216"/>
      <c r="BI50" s="217"/>
    </row>
    <row r="51" spans="1:61" s="3" customFormat="1" ht="18.75" customHeight="1" thickBot="1" x14ac:dyDescent="0.35">
      <c r="A51" s="332" t="s">
        <v>189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4"/>
      <c r="AB51" s="335">
        <f>SUM(AB53:AC90,AB92:AC103,AB105:AC106,AB108:AC110)</f>
        <v>196</v>
      </c>
      <c r="AC51" s="207"/>
      <c r="AD51" s="206">
        <f>AD52+AD91</f>
        <v>4920</v>
      </c>
      <c r="AE51" s="207"/>
      <c r="AF51" s="206">
        <f>AF52+AF91</f>
        <v>2354</v>
      </c>
      <c r="AG51" s="207"/>
      <c r="AH51" s="206">
        <f>AH52+AH91</f>
        <v>1374</v>
      </c>
      <c r="AI51" s="207"/>
      <c r="AJ51" s="206">
        <f>AJ52+AJ91</f>
        <v>980</v>
      </c>
      <c r="AK51" s="207"/>
      <c r="AL51" s="206">
        <f>AL52+AL91</f>
        <v>0</v>
      </c>
      <c r="AM51" s="207"/>
      <c r="AN51" s="206">
        <f>AN52+AN91</f>
        <v>2566</v>
      </c>
      <c r="AO51" s="207"/>
      <c r="AP51" s="93">
        <f t="shared" ref="AP51:BE51" si="18">AP52+AP91</f>
        <v>16</v>
      </c>
      <c r="AQ51" s="93">
        <f t="shared" si="18"/>
        <v>16</v>
      </c>
      <c r="AR51" s="93">
        <f t="shared" si="18"/>
        <v>16</v>
      </c>
      <c r="AS51" s="93">
        <f t="shared" si="18"/>
        <v>16</v>
      </c>
      <c r="AT51" s="93">
        <f t="shared" si="18"/>
        <v>24</v>
      </c>
      <c r="AU51" s="93">
        <f t="shared" si="18"/>
        <v>24</v>
      </c>
      <c r="AV51" s="93">
        <v>24</v>
      </c>
      <c r="AW51" s="93">
        <f t="shared" si="18"/>
        <v>22</v>
      </c>
      <c r="AX51" s="93">
        <f t="shared" si="18"/>
        <v>26</v>
      </c>
      <c r="AY51" s="93">
        <f t="shared" si="18"/>
        <v>24</v>
      </c>
      <c r="AZ51" s="93">
        <f t="shared" si="18"/>
        <v>28</v>
      </c>
      <c r="BA51" s="93">
        <f t="shared" si="18"/>
        <v>28</v>
      </c>
      <c r="BB51" s="93">
        <v>32</v>
      </c>
      <c r="BC51" s="93">
        <f t="shared" si="18"/>
        <v>28</v>
      </c>
      <c r="BD51" s="93">
        <v>28</v>
      </c>
      <c r="BE51" s="93">
        <f t="shared" si="18"/>
        <v>0</v>
      </c>
      <c r="BF51" s="255"/>
      <c r="BG51" s="256"/>
      <c r="BH51" s="256"/>
      <c r="BI51" s="257"/>
    </row>
    <row r="52" spans="1:61" s="3" customFormat="1" ht="20.25" customHeight="1" thickBot="1" x14ac:dyDescent="0.3">
      <c r="A52" s="296" t="s">
        <v>12</v>
      </c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8"/>
      <c r="AB52" s="299">
        <f>SUM(AB53:AC90)</f>
        <v>152</v>
      </c>
      <c r="AC52" s="269"/>
      <c r="AD52" s="299">
        <f>SUM(AD53:AE90)</f>
        <v>4560</v>
      </c>
      <c r="AE52" s="269"/>
      <c r="AF52" s="299">
        <f t="shared" ref="AF52" si="19">SUM(AF53:AG90)</f>
        <v>2174</v>
      </c>
      <c r="AG52" s="269"/>
      <c r="AH52" s="299">
        <f t="shared" ref="AH52" si="20">SUM(AH53:AI90)</f>
        <v>1254</v>
      </c>
      <c r="AI52" s="269"/>
      <c r="AJ52" s="299">
        <f t="shared" ref="AJ52" si="21">SUM(AJ53:AK90)</f>
        <v>920</v>
      </c>
      <c r="AK52" s="269"/>
      <c r="AL52" s="299">
        <f t="shared" ref="AL52" si="22">SUM(AL53:AM90)</f>
        <v>0</v>
      </c>
      <c r="AM52" s="269"/>
      <c r="AN52" s="299">
        <f t="shared" ref="AN52" si="23">SUM(AN53:AO90)</f>
        <v>2386</v>
      </c>
      <c r="AO52" s="269"/>
      <c r="AP52" s="66">
        <f>SUM(AP53:AP90)</f>
        <v>16</v>
      </c>
      <c r="AQ52" s="111">
        <f t="shared" ref="AQ52:BE52" si="24">SUM(AQ53:AQ90)</f>
        <v>16</v>
      </c>
      <c r="AR52" s="111">
        <f t="shared" si="24"/>
        <v>16</v>
      </c>
      <c r="AS52" s="111">
        <f t="shared" si="24"/>
        <v>16</v>
      </c>
      <c r="AT52" s="111">
        <f t="shared" si="24"/>
        <v>24</v>
      </c>
      <c r="AU52" s="111">
        <f t="shared" si="24"/>
        <v>24</v>
      </c>
      <c r="AV52" s="111">
        <f t="shared" si="24"/>
        <v>22</v>
      </c>
      <c r="AW52" s="111">
        <f t="shared" si="24"/>
        <v>22</v>
      </c>
      <c r="AX52" s="111">
        <f t="shared" si="24"/>
        <v>22</v>
      </c>
      <c r="AY52" s="111">
        <f t="shared" si="24"/>
        <v>20</v>
      </c>
      <c r="AZ52" s="111">
        <f t="shared" si="24"/>
        <v>24</v>
      </c>
      <c r="BA52" s="111">
        <f t="shared" si="24"/>
        <v>24</v>
      </c>
      <c r="BB52" s="111">
        <f t="shared" si="24"/>
        <v>28</v>
      </c>
      <c r="BC52" s="111">
        <f t="shared" si="24"/>
        <v>24</v>
      </c>
      <c r="BD52" s="111">
        <f t="shared" si="24"/>
        <v>0</v>
      </c>
      <c r="BE52" s="111">
        <f t="shared" si="24"/>
        <v>0</v>
      </c>
      <c r="BF52" s="270"/>
      <c r="BG52" s="270"/>
      <c r="BH52" s="270"/>
      <c r="BI52" s="271"/>
    </row>
    <row r="53" spans="1:61" s="3" customFormat="1" ht="12" customHeight="1" x14ac:dyDescent="0.25">
      <c r="A53" s="179" t="s">
        <v>71</v>
      </c>
      <c r="B53" s="180"/>
      <c r="C53" s="181"/>
      <c r="D53" s="327" t="s">
        <v>78</v>
      </c>
      <c r="E53" s="181"/>
      <c r="F53" s="328" t="s">
        <v>160</v>
      </c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30"/>
      <c r="AB53" s="173">
        <v>4</v>
      </c>
      <c r="AC53" s="174"/>
      <c r="AD53" s="246">
        <v>120</v>
      </c>
      <c r="AE53" s="247"/>
      <c r="AF53" s="247">
        <v>60</v>
      </c>
      <c r="AG53" s="247"/>
      <c r="AH53" s="140">
        <v>44</v>
      </c>
      <c r="AI53" s="141"/>
      <c r="AJ53" s="140">
        <v>16</v>
      </c>
      <c r="AK53" s="141"/>
      <c r="AL53" s="140">
        <v>0</v>
      </c>
      <c r="AM53" s="141"/>
      <c r="AN53" s="140">
        <v>60</v>
      </c>
      <c r="AO53" s="174"/>
      <c r="AP53" s="9">
        <v>4</v>
      </c>
      <c r="AQ53" s="12">
        <v>4</v>
      </c>
      <c r="AR53" s="12"/>
      <c r="AS53" s="14"/>
      <c r="AT53" s="9"/>
      <c r="AU53" s="12"/>
      <c r="AV53" s="12"/>
      <c r="AW53" s="14"/>
      <c r="AX53" s="9"/>
      <c r="AY53" s="12"/>
      <c r="AZ53" s="72"/>
      <c r="BA53" s="94"/>
      <c r="BB53" s="95"/>
      <c r="BC53" s="96"/>
      <c r="BD53" s="97"/>
      <c r="BE53" s="98"/>
      <c r="BF53" s="450" t="s">
        <v>62</v>
      </c>
      <c r="BG53" s="450"/>
      <c r="BH53" s="450"/>
      <c r="BI53" s="451"/>
    </row>
    <row r="54" spans="1:61" s="3" customFormat="1" ht="12" customHeight="1" x14ac:dyDescent="0.25">
      <c r="A54" s="202" t="s">
        <v>71</v>
      </c>
      <c r="B54" s="203"/>
      <c r="C54" s="204"/>
      <c r="D54" s="205" t="s">
        <v>79</v>
      </c>
      <c r="E54" s="204"/>
      <c r="F54" s="319" t="s">
        <v>159</v>
      </c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1"/>
      <c r="AB54" s="223">
        <v>2</v>
      </c>
      <c r="AC54" s="224"/>
      <c r="AD54" s="196">
        <v>60</v>
      </c>
      <c r="AE54" s="184"/>
      <c r="AF54" s="184">
        <v>30</v>
      </c>
      <c r="AG54" s="184"/>
      <c r="AH54" s="226">
        <v>20</v>
      </c>
      <c r="AI54" s="195"/>
      <c r="AJ54" s="226">
        <v>10</v>
      </c>
      <c r="AK54" s="195"/>
      <c r="AL54" s="226">
        <v>0</v>
      </c>
      <c r="AM54" s="195"/>
      <c r="AN54" s="226">
        <v>30</v>
      </c>
      <c r="AO54" s="224"/>
      <c r="AP54" s="10"/>
      <c r="AQ54" s="67"/>
      <c r="AR54" s="67">
        <v>2</v>
      </c>
      <c r="AS54" s="68">
        <v>2</v>
      </c>
      <c r="AT54" s="10"/>
      <c r="AU54" s="67"/>
      <c r="AV54" s="67"/>
      <c r="AW54" s="68"/>
      <c r="AX54" s="10"/>
      <c r="AY54" s="67"/>
      <c r="AZ54" s="15"/>
      <c r="BA54" s="60"/>
      <c r="BB54" s="99"/>
      <c r="BC54" s="15"/>
      <c r="BD54" s="67"/>
      <c r="BE54" s="68"/>
      <c r="BF54" s="192" t="s">
        <v>61</v>
      </c>
      <c r="BG54" s="193"/>
      <c r="BH54" s="193"/>
      <c r="BI54" s="193"/>
    </row>
    <row r="55" spans="1:61" s="3" customFormat="1" ht="12" customHeight="1" x14ac:dyDescent="0.25">
      <c r="A55" s="202" t="s">
        <v>71</v>
      </c>
      <c r="B55" s="203"/>
      <c r="C55" s="204"/>
      <c r="D55" s="205" t="s">
        <v>82</v>
      </c>
      <c r="E55" s="204"/>
      <c r="F55" s="319" t="s">
        <v>85</v>
      </c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1"/>
      <c r="AB55" s="223">
        <v>4</v>
      </c>
      <c r="AC55" s="224"/>
      <c r="AD55" s="196">
        <v>120</v>
      </c>
      <c r="AE55" s="184"/>
      <c r="AF55" s="184">
        <v>60</v>
      </c>
      <c r="AG55" s="184"/>
      <c r="AH55" s="226">
        <v>34</v>
      </c>
      <c r="AI55" s="195"/>
      <c r="AJ55" s="226">
        <v>26</v>
      </c>
      <c r="AK55" s="195"/>
      <c r="AL55" s="226">
        <v>0</v>
      </c>
      <c r="AM55" s="195"/>
      <c r="AN55" s="226">
        <v>60</v>
      </c>
      <c r="AO55" s="224"/>
      <c r="AP55" s="10">
        <v>4</v>
      </c>
      <c r="AQ55" s="67">
        <v>4</v>
      </c>
      <c r="AR55" s="67"/>
      <c r="AS55" s="68"/>
      <c r="AT55" s="10"/>
      <c r="AU55" s="67"/>
      <c r="AV55" s="67"/>
      <c r="AW55" s="68"/>
      <c r="AX55" s="10"/>
      <c r="AY55" s="67"/>
      <c r="AZ55" s="15"/>
      <c r="BA55" s="60"/>
      <c r="BB55" s="99"/>
      <c r="BC55" s="15"/>
      <c r="BD55" s="67"/>
      <c r="BE55" s="68"/>
      <c r="BF55" s="324" t="s">
        <v>62</v>
      </c>
      <c r="BG55" s="324"/>
      <c r="BH55" s="324"/>
      <c r="BI55" s="192"/>
    </row>
    <row r="56" spans="1:61" s="3" customFormat="1" ht="12" customHeight="1" x14ac:dyDescent="0.25">
      <c r="A56" s="202" t="s">
        <v>71</v>
      </c>
      <c r="B56" s="203"/>
      <c r="C56" s="204"/>
      <c r="D56" s="205" t="s">
        <v>110</v>
      </c>
      <c r="E56" s="204"/>
      <c r="F56" s="319" t="s">
        <v>86</v>
      </c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1"/>
      <c r="AB56" s="223">
        <v>5</v>
      </c>
      <c r="AC56" s="224"/>
      <c r="AD56" s="196">
        <v>150</v>
      </c>
      <c r="AE56" s="184"/>
      <c r="AF56" s="184">
        <v>74</v>
      </c>
      <c r="AG56" s="184"/>
      <c r="AH56" s="226">
        <v>38</v>
      </c>
      <c r="AI56" s="195"/>
      <c r="AJ56" s="226">
        <v>36</v>
      </c>
      <c r="AK56" s="195"/>
      <c r="AL56" s="226">
        <v>0</v>
      </c>
      <c r="AM56" s="195"/>
      <c r="AN56" s="226">
        <v>76</v>
      </c>
      <c r="AO56" s="224"/>
      <c r="AP56" s="10">
        <v>5</v>
      </c>
      <c r="AQ56" s="67">
        <v>5</v>
      </c>
      <c r="AR56" s="67"/>
      <c r="AS56" s="68"/>
      <c r="AT56" s="10"/>
      <c r="AU56" s="67"/>
      <c r="AV56" s="67"/>
      <c r="AW56" s="68"/>
      <c r="AX56" s="10"/>
      <c r="AY56" s="67"/>
      <c r="AZ56" s="15"/>
      <c r="BA56" s="60"/>
      <c r="BB56" s="80"/>
      <c r="BC56" s="67"/>
      <c r="BD56" s="67"/>
      <c r="BE56" s="68"/>
      <c r="BF56" s="192" t="s">
        <v>61</v>
      </c>
      <c r="BG56" s="193"/>
      <c r="BH56" s="193"/>
      <c r="BI56" s="193"/>
    </row>
    <row r="57" spans="1:61" s="3" customFormat="1" ht="12" customHeight="1" x14ac:dyDescent="0.25">
      <c r="A57" s="202" t="s">
        <v>71</v>
      </c>
      <c r="B57" s="203"/>
      <c r="C57" s="204"/>
      <c r="D57" s="205" t="s">
        <v>111</v>
      </c>
      <c r="E57" s="204"/>
      <c r="F57" s="319" t="s">
        <v>87</v>
      </c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1"/>
      <c r="AB57" s="223">
        <v>5</v>
      </c>
      <c r="AC57" s="224"/>
      <c r="AD57" s="196">
        <f t="shared" ref="AD57" si="25">AF57+AN57</f>
        <v>150</v>
      </c>
      <c r="AE57" s="184"/>
      <c r="AF57" s="184">
        <v>74</v>
      </c>
      <c r="AG57" s="184"/>
      <c r="AH57" s="226">
        <v>38</v>
      </c>
      <c r="AI57" s="195"/>
      <c r="AJ57" s="226">
        <v>36</v>
      </c>
      <c r="AK57" s="195"/>
      <c r="AL57" s="226">
        <v>0</v>
      </c>
      <c r="AM57" s="195"/>
      <c r="AN57" s="226">
        <v>76</v>
      </c>
      <c r="AO57" s="224"/>
      <c r="AP57" s="10"/>
      <c r="AQ57" s="67"/>
      <c r="AR57" s="67">
        <v>5</v>
      </c>
      <c r="AS57" s="68">
        <v>5</v>
      </c>
      <c r="AT57" s="10"/>
      <c r="AU57" s="67"/>
      <c r="AV57" s="67"/>
      <c r="AW57" s="68"/>
      <c r="AX57" s="10"/>
      <c r="AY57" s="67"/>
      <c r="AZ57" s="15"/>
      <c r="BA57" s="60"/>
      <c r="BB57" s="80"/>
      <c r="BC57" s="67"/>
      <c r="BD57" s="67"/>
      <c r="BE57" s="68"/>
      <c r="BF57" s="324" t="s">
        <v>62</v>
      </c>
      <c r="BG57" s="324"/>
      <c r="BH57" s="324"/>
      <c r="BI57" s="192"/>
    </row>
    <row r="58" spans="1:61" s="3" customFormat="1" ht="24.75" customHeight="1" x14ac:dyDescent="0.25">
      <c r="A58" s="163" t="s">
        <v>71</v>
      </c>
      <c r="B58" s="164"/>
      <c r="C58" s="164"/>
      <c r="D58" s="164" t="s">
        <v>112</v>
      </c>
      <c r="E58" s="164"/>
      <c r="F58" s="452" t="s">
        <v>243</v>
      </c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4"/>
      <c r="AB58" s="195">
        <v>3</v>
      </c>
      <c r="AC58" s="191"/>
      <c r="AD58" s="196">
        <v>90</v>
      </c>
      <c r="AE58" s="184"/>
      <c r="AF58" s="184">
        <v>44</v>
      </c>
      <c r="AG58" s="184"/>
      <c r="AH58" s="226">
        <v>24</v>
      </c>
      <c r="AI58" s="195"/>
      <c r="AJ58" s="184">
        <v>20</v>
      </c>
      <c r="AK58" s="184"/>
      <c r="AL58" s="184">
        <v>0</v>
      </c>
      <c r="AM58" s="184"/>
      <c r="AN58" s="184">
        <v>46</v>
      </c>
      <c r="AO58" s="191"/>
      <c r="AP58" s="10">
        <v>3</v>
      </c>
      <c r="AQ58" s="67">
        <v>3</v>
      </c>
      <c r="AR58" s="67"/>
      <c r="AS58" s="68"/>
      <c r="AT58" s="10"/>
      <c r="AU58" s="67"/>
      <c r="AV58" s="67"/>
      <c r="AW58" s="68"/>
      <c r="AX58" s="10"/>
      <c r="AY58" s="67"/>
      <c r="AZ58" s="15"/>
      <c r="BA58" s="60"/>
      <c r="BB58" s="80"/>
      <c r="BC58" s="67"/>
      <c r="BD58" s="67"/>
      <c r="BE58" s="68"/>
      <c r="BF58" s="192" t="s">
        <v>61</v>
      </c>
      <c r="BG58" s="193"/>
      <c r="BH58" s="193"/>
      <c r="BI58" s="193"/>
    </row>
    <row r="59" spans="1:61" s="3" customFormat="1" ht="27.75" customHeight="1" x14ac:dyDescent="0.25">
      <c r="A59" s="460" t="s">
        <v>71</v>
      </c>
      <c r="B59" s="461"/>
      <c r="C59" s="462"/>
      <c r="D59" s="164" t="s">
        <v>114</v>
      </c>
      <c r="E59" s="164"/>
      <c r="F59" s="452" t="s">
        <v>244</v>
      </c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4"/>
      <c r="AB59" s="237">
        <v>5</v>
      </c>
      <c r="AC59" s="288"/>
      <c r="AD59" s="196">
        <v>150</v>
      </c>
      <c r="AE59" s="184"/>
      <c r="AF59" s="184">
        <v>74</v>
      </c>
      <c r="AG59" s="184"/>
      <c r="AH59" s="184">
        <v>38</v>
      </c>
      <c r="AI59" s="184"/>
      <c r="AJ59" s="184">
        <v>36</v>
      </c>
      <c r="AK59" s="184"/>
      <c r="AL59" s="184">
        <v>0</v>
      </c>
      <c r="AM59" s="184"/>
      <c r="AN59" s="184">
        <v>76</v>
      </c>
      <c r="AO59" s="191"/>
      <c r="AP59" s="10"/>
      <c r="AQ59" s="67"/>
      <c r="AR59" s="67">
        <v>5</v>
      </c>
      <c r="AS59" s="68">
        <v>5</v>
      </c>
      <c r="AT59" s="10"/>
      <c r="AU59" s="67"/>
      <c r="AV59" s="67"/>
      <c r="AW59" s="68"/>
      <c r="AX59" s="17"/>
      <c r="AY59" s="15"/>
      <c r="AZ59" s="15"/>
      <c r="BA59" s="60"/>
      <c r="BB59" s="99"/>
      <c r="BC59" s="15"/>
      <c r="BD59" s="15"/>
      <c r="BE59" s="69"/>
      <c r="BF59" s="324" t="s">
        <v>62</v>
      </c>
      <c r="BG59" s="324"/>
      <c r="BH59" s="324"/>
      <c r="BI59" s="192"/>
    </row>
    <row r="60" spans="1:61" s="3" customFormat="1" ht="12" customHeight="1" x14ac:dyDescent="0.25">
      <c r="A60" s="307" t="s">
        <v>71</v>
      </c>
      <c r="B60" s="308"/>
      <c r="C60" s="308"/>
      <c r="D60" s="308" t="s">
        <v>80</v>
      </c>
      <c r="E60" s="308"/>
      <c r="F60" s="317" t="s">
        <v>161</v>
      </c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8"/>
      <c r="AB60" s="195">
        <v>4</v>
      </c>
      <c r="AC60" s="191"/>
      <c r="AD60" s="196">
        <f t="shared" ref="AD60:AD85" si="26">AF60+AN60</f>
        <v>120</v>
      </c>
      <c r="AE60" s="184"/>
      <c r="AF60" s="184">
        <v>60</v>
      </c>
      <c r="AG60" s="184"/>
      <c r="AH60" s="184">
        <v>38</v>
      </c>
      <c r="AI60" s="184"/>
      <c r="AJ60" s="184">
        <v>22</v>
      </c>
      <c r="AK60" s="184"/>
      <c r="AL60" s="184">
        <v>0</v>
      </c>
      <c r="AM60" s="184"/>
      <c r="AN60" s="184">
        <v>60</v>
      </c>
      <c r="AO60" s="191"/>
      <c r="AP60" s="10"/>
      <c r="AQ60" s="67"/>
      <c r="AR60" s="67">
        <v>4</v>
      </c>
      <c r="AS60" s="68">
        <v>4</v>
      </c>
      <c r="AT60" s="10"/>
      <c r="AU60" s="67"/>
      <c r="AV60" s="67"/>
      <c r="AW60" s="68"/>
      <c r="AX60" s="10"/>
      <c r="AY60" s="67"/>
      <c r="AZ60" s="15"/>
      <c r="BA60" s="60"/>
      <c r="BB60" s="99"/>
      <c r="BC60" s="15"/>
      <c r="BD60" s="15"/>
      <c r="BE60" s="69"/>
      <c r="BF60" s="192" t="s">
        <v>61</v>
      </c>
      <c r="BG60" s="193"/>
      <c r="BH60" s="193"/>
      <c r="BI60" s="193"/>
    </row>
    <row r="61" spans="1:61" s="3" customFormat="1" ht="12" customHeight="1" x14ac:dyDescent="0.25">
      <c r="A61" s="163" t="s">
        <v>71</v>
      </c>
      <c r="B61" s="164"/>
      <c r="C61" s="164"/>
      <c r="D61" s="164" t="s">
        <v>72</v>
      </c>
      <c r="E61" s="164"/>
      <c r="F61" s="286" t="s">
        <v>162</v>
      </c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7"/>
      <c r="AB61" s="237">
        <v>5</v>
      </c>
      <c r="AC61" s="288"/>
      <c r="AD61" s="196">
        <f t="shared" si="26"/>
        <v>150</v>
      </c>
      <c r="AE61" s="184"/>
      <c r="AF61" s="184">
        <v>74</v>
      </c>
      <c r="AG61" s="184"/>
      <c r="AH61" s="184">
        <v>38</v>
      </c>
      <c r="AI61" s="184"/>
      <c r="AJ61" s="184">
        <v>36</v>
      </c>
      <c r="AK61" s="184"/>
      <c r="AL61" s="184">
        <v>0</v>
      </c>
      <c r="AM61" s="184"/>
      <c r="AN61" s="184">
        <v>76</v>
      </c>
      <c r="AO61" s="191"/>
      <c r="AP61" s="10"/>
      <c r="AQ61" s="67"/>
      <c r="AR61" s="67"/>
      <c r="AS61" s="68"/>
      <c r="AT61" s="10">
        <v>5</v>
      </c>
      <c r="AU61" s="67">
        <v>5</v>
      </c>
      <c r="AV61" s="67"/>
      <c r="AW61" s="68"/>
      <c r="AX61" s="17"/>
      <c r="AY61" s="15"/>
      <c r="AZ61" s="15"/>
      <c r="BA61" s="60"/>
      <c r="BB61" s="99"/>
      <c r="BC61" s="15"/>
      <c r="BD61" s="15"/>
      <c r="BE61" s="69"/>
      <c r="BF61" s="324" t="s">
        <v>62</v>
      </c>
      <c r="BG61" s="324"/>
      <c r="BH61" s="324"/>
      <c r="BI61" s="192"/>
    </row>
    <row r="62" spans="1:61" s="3" customFormat="1" ht="12" customHeight="1" x14ac:dyDescent="0.25">
      <c r="A62" s="163" t="s">
        <v>71</v>
      </c>
      <c r="B62" s="164"/>
      <c r="C62" s="164"/>
      <c r="D62" s="164" t="s">
        <v>113</v>
      </c>
      <c r="E62" s="164"/>
      <c r="F62" s="286" t="s">
        <v>163</v>
      </c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7"/>
      <c r="AB62" s="237">
        <v>2</v>
      </c>
      <c r="AC62" s="288"/>
      <c r="AD62" s="196">
        <f t="shared" si="26"/>
        <v>60</v>
      </c>
      <c r="AE62" s="184"/>
      <c r="AF62" s="184">
        <v>30</v>
      </c>
      <c r="AG62" s="184"/>
      <c r="AH62" s="184">
        <v>20</v>
      </c>
      <c r="AI62" s="184"/>
      <c r="AJ62" s="184">
        <v>10</v>
      </c>
      <c r="AK62" s="184"/>
      <c r="AL62" s="184">
        <v>0</v>
      </c>
      <c r="AM62" s="184"/>
      <c r="AN62" s="184">
        <v>30</v>
      </c>
      <c r="AO62" s="191"/>
      <c r="AP62" s="10"/>
      <c r="AQ62" s="67"/>
      <c r="AR62" s="67"/>
      <c r="AS62" s="68"/>
      <c r="AT62" s="10">
        <v>2</v>
      </c>
      <c r="AU62" s="67">
        <v>2</v>
      </c>
      <c r="AV62" s="67"/>
      <c r="AW62" s="68"/>
      <c r="AX62" s="17"/>
      <c r="AY62" s="15"/>
      <c r="AZ62" s="15"/>
      <c r="BA62" s="60"/>
      <c r="BB62" s="99"/>
      <c r="BC62" s="15"/>
      <c r="BD62" s="15"/>
      <c r="BE62" s="69"/>
      <c r="BF62" s="192" t="s">
        <v>61</v>
      </c>
      <c r="BG62" s="193"/>
      <c r="BH62" s="193"/>
      <c r="BI62" s="193"/>
    </row>
    <row r="63" spans="1:61" s="3" customFormat="1" ht="12" customHeight="1" x14ac:dyDescent="0.25">
      <c r="A63" s="163" t="s">
        <v>71</v>
      </c>
      <c r="B63" s="164"/>
      <c r="C63" s="164"/>
      <c r="D63" s="164" t="s">
        <v>115</v>
      </c>
      <c r="E63" s="164"/>
      <c r="F63" s="286" t="s">
        <v>88</v>
      </c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7"/>
      <c r="AB63" s="237">
        <v>4</v>
      </c>
      <c r="AC63" s="288"/>
      <c r="AD63" s="196">
        <v>120</v>
      </c>
      <c r="AE63" s="184"/>
      <c r="AF63" s="184">
        <v>60</v>
      </c>
      <c r="AG63" s="184"/>
      <c r="AH63" s="184">
        <v>34</v>
      </c>
      <c r="AI63" s="184"/>
      <c r="AJ63" s="184">
        <v>26</v>
      </c>
      <c r="AK63" s="184"/>
      <c r="AL63" s="184">
        <v>0</v>
      </c>
      <c r="AM63" s="184"/>
      <c r="AN63" s="184">
        <v>60</v>
      </c>
      <c r="AO63" s="191"/>
      <c r="AP63" s="10"/>
      <c r="AQ63" s="67"/>
      <c r="AR63" s="67"/>
      <c r="AS63" s="68"/>
      <c r="AT63" s="10"/>
      <c r="AU63" s="67"/>
      <c r="AV63" s="67">
        <v>4</v>
      </c>
      <c r="AW63" s="68">
        <v>4</v>
      </c>
      <c r="AX63" s="17"/>
      <c r="AY63" s="15"/>
      <c r="AZ63" s="15"/>
      <c r="BA63" s="60"/>
      <c r="BB63" s="99"/>
      <c r="BC63" s="15"/>
      <c r="BD63" s="15"/>
      <c r="BE63" s="69"/>
      <c r="BF63" s="324" t="s">
        <v>62</v>
      </c>
      <c r="BG63" s="324"/>
      <c r="BH63" s="324"/>
      <c r="BI63" s="192"/>
    </row>
    <row r="64" spans="1:61" s="3" customFormat="1" ht="12" customHeight="1" x14ac:dyDescent="0.25">
      <c r="A64" s="163" t="s">
        <v>71</v>
      </c>
      <c r="B64" s="164"/>
      <c r="C64" s="164"/>
      <c r="D64" s="164" t="s">
        <v>116</v>
      </c>
      <c r="E64" s="164"/>
      <c r="F64" s="286" t="s">
        <v>89</v>
      </c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7"/>
      <c r="AB64" s="237">
        <v>3</v>
      </c>
      <c r="AC64" s="288"/>
      <c r="AD64" s="196">
        <v>90</v>
      </c>
      <c r="AE64" s="184"/>
      <c r="AF64" s="184">
        <v>44</v>
      </c>
      <c r="AG64" s="184"/>
      <c r="AH64" s="184">
        <v>26</v>
      </c>
      <c r="AI64" s="184"/>
      <c r="AJ64" s="184">
        <v>18</v>
      </c>
      <c r="AK64" s="184"/>
      <c r="AL64" s="184">
        <v>0</v>
      </c>
      <c r="AM64" s="184"/>
      <c r="AN64" s="184">
        <v>46</v>
      </c>
      <c r="AO64" s="191"/>
      <c r="AP64" s="10"/>
      <c r="AQ64" s="67"/>
      <c r="AR64" s="67"/>
      <c r="AS64" s="68"/>
      <c r="AT64" s="10"/>
      <c r="AU64" s="67"/>
      <c r="AV64" s="67">
        <v>3</v>
      </c>
      <c r="AW64" s="68">
        <v>3</v>
      </c>
      <c r="AX64" s="17"/>
      <c r="AY64" s="15"/>
      <c r="AZ64" s="15"/>
      <c r="BA64" s="60"/>
      <c r="BB64" s="99"/>
      <c r="BC64" s="15"/>
      <c r="BD64" s="15"/>
      <c r="BE64" s="69"/>
      <c r="BF64" s="192" t="s">
        <v>61</v>
      </c>
      <c r="BG64" s="193"/>
      <c r="BH64" s="193"/>
      <c r="BI64" s="193"/>
    </row>
    <row r="65" spans="1:61" s="3" customFormat="1" ht="12" customHeight="1" x14ac:dyDescent="0.25">
      <c r="A65" s="163" t="s">
        <v>71</v>
      </c>
      <c r="B65" s="164"/>
      <c r="C65" s="164"/>
      <c r="D65" s="164" t="s">
        <v>117</v>
      </c>
      <c r="E65" s="164"/>
      <c r="F65" s="286" t="s">
        <v>90</v>
      </c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7"/>
      <c r="AB65" s="237">
        <v>2</v>
      </c>
      <c r="AC65" s="288"/>
      <c r="AD65" s="196">
        <f t="shared" si="26"/>
        <v>60</v>
      </c>
      <c r="AE65" s="184"/>
      <c r="AF65" s="184">
        <v>30</v>
      </c>
      <c r="AG65" s="184"/>
      <c r="AH65" s="184">
        <v>20</v>
      </c>
      <c r="AI65" s="184"/>
      <c r="AJ65" s="184">
        <v>10</v>
      </c>
      <c r="AK65" s="184"/>
      <c r="AL65" s="184">
        <v>0</v>
      </c>
      <c r="AM65" s="184"/>
      <c r="AN65" s="184">
        <v>30</v>
      </c>
      <c r="AO65" s="191"/>
      <c r="AP65" s="10"/>
      <c r="AQ65" s="67"/>
      <c r="AR65" s="67"/>
      <c r="AS65" s="68"/>
      <c r="AT65" s="10">
        <v>2</v>
      </c>
      <c r="AU65" s="67">
        <v>2</v>
      </c>
      <c r="AV65" s="67"/>
      <c r="AW65" s="68"/>
      <c r="AX65" s="17"/>
      <c r="AY65" s="15"/>
      <c r="AZ65" s="15"/>
      <c r="BA65" s="60"/>
      <c r="BB65" s="99"/>
      <c r="BC65" s="15"/>
      <c r="BD65" s="15"/>
      <c r="BE65" s="69"/>
      <c r="BF65" s="192" t="s">
        <v>61</v>
      </c>
      <c r="BG65" s="193"/>
      <c r="BH65" s="193"/>
      <c r="BI65" s="193"/>
    </row>
    <row r="66" spans="1:61" s="3" customFormat="1" ht="12" customHeight="1" x14ac:dyDescent="0.25">
      <c r="A66" s="202" t="s">
        <v>71</v>
      </c>
      <c r="B66" s="203"/>
      <c r="C66" s="204"/>
      <c r="D66" s="164" t="s">
        <v>118</v>
      </c>
      <c r="E66" s="164"/>
      <c r="F66" s="286" t="s">
        <v>91</v>
      </c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7"/>
      <c r="AB66" s="237">
        <v>6</v>
      </c>
      <c r="AC66" s="288"/>
      <c r="AD66" s="196">
        <v>180</v>
      </c>
      <c r="AE66" s="184"/>
      <c r="AF66" s="184">
        <v>90</v>
      </c>
      <c r="AG66" s="184"/>
      <c r="AH66" s="184">
        <v>60</v>
      </c>
      <c r="AI66" s="184"/>
      <c r="AJ66" s="184">
        <v>30</v>
      </c>
      <c r="AK66" s="184"/>
      <c r="AL66" s="184">
        <v>0</v>
      </c>
      <c r="AM66" s="184"/>
      <c r="AN66" s="184">
        <v>90</v>
      </c>
      <c r="AO66" s="191"/>
      <c r="AP66" s="10"/>
      <c r="AQ66" s="67"/>
      <c r="AR66" s="67"/>
      <c r="AS66" s="68"/>
      <c r="AT66" s="10">
        <v>6</v>
      </c>
      <c r="AU66" s="67">
        <v>6</v>
      </c>
      <c r="AV66" s="67"/>
      <c r="AW66" s="68"/>
      <c r="AX66" s="17"/>
      <c r="AY66" s="15"/>
      <c r="AZ66" s="15"/>
      <c r="BA66" s="60"/>
      <c r="BB66" s="99"/>
      <c r="BC66" s="15"/>
      <c r="BD66" s="15"/>
      <c r="BE66" s="69"/>
      <c r="BF66" s="192" t="s">
        <v>61</v>
      </c>
      <c r="BG66" s="193"/>
      <c r="BH66" s="193"/>
      <c r="BI66" s="193"/>
    </row>
    <row r="67" spans="1:61" s="3" customFormat="1" ht="12" customHeight="1" x14ac:dyDescent="0.25">
      <c r="A67" s="163" t="s">
        <v>71</v>
      </c>
      <c r="B67" s="164"/>
      <c r="C67" s="164"/>
      <c r="D67" s="164" t="s">
        <v>119</v>
      </c>
      <c r="E67" s="164"/>
      <c r="F67" s="286" t="s">
        <v>92</v>
      </c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7"/>
      <c r="AB67" s="237">
        <v>4</v>
      </c>
      <c r="AC67" s="288"/>
      <c r="AD67" s="196">
        <v>120</v>
      </c>
      <c r="AE67" s="184"/>
      <c r="AF67" s="184">
        <v>60</v>
      </c>
      <c r="AG67" s="184"/>
      <c r="AH67" s="184">
        <v>30</v>
      </c>
      <c r="AI67" s="184"/>
      <c r="AJ67" s="184">
        <v>30</v>
      </c>
      <c r="AK67" s="184"/>
      <c r="AL67" s="184">
        <v>0</v>
      </c>
      <c r="AM67" s="184"/>
      <c r="AN67" s="184">
        <v>60</v>
      </c>
      <c r="AO67" s="191"/>
      <c r="AP67" s="10"/>
      <c r="AQ67" s="67"/>
      <c r="AR67" s="67"/>
      <c r="AS67" s="68"/>
      <c r="AT67" s="10"/>
      <c r="AU67" s="67"/>
      <c r="AV67" s="67">
        <v>4</v>
      </c>
      <c r="AW67" s="68">
        <v>4</v>
      </c>
      <c r="AX67" s="17"/>
      <c r="AY67" s="15"/>
      <c r="AZ67" s="15"/>
      <c r="BA67" s="60"/>
      <c r="BB67" s="99"/>
      <c r="BC67" s="15"/>
      <c r="BD67" s="15"/>
      <c r="BE67" s="69"/>
      <c r="BF67" s="324" t="s">
        <v>62</v>
      </c>
      <c r="BG67" s="324"/>
      <c r="BH67" s="324"/>
      <c r="BI67" s="192"/>
    </row>
    <row r="68" spans="1:61" s="3" customFormat="1" ht="12" customHeight="1" x14ac:dyDescent="0.25">
      <c r="A68" s="163" t="s">
        <v>71</v>
      </c>
      <c r="B68" s="164"/>
      <c r="C68" s="164"/>
      <c r="D68" s="164" t="s">
        <v>120</v>
      </c>
      <c r="E68" s="164"/>
      <c r="F68" s="286" t="s">
        <v>93</v>
      </c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7"/>
      <c r="AB68" s="237">
        <v>6</v>
      </c>
      <c r="AC68" s="288"/>
      <c r="AD68" s="196">
        <v>180</v>
      </c>
      <c r="AE68" s="184"/>
      <c r="AF68" s="184">
        <v>74</v>
      </c>
      <c r="AG68" s="184"/>
      <c r="AH68" s="184">
        <v>38</v>
      </c>
      <c r="AI68" s="184"/>
      <c r="AJ68" s="184">
        <v>36</v>
      </c>
      <c r="AK68" s="184"/>
      <c r="AL68" s="184">
        <v>0</v>
      </c>
      <c r="AM68" s="184"/>
      <c r="AN68" s="184">
        <v>106</v>
      </c>
      <c r="AO68" s="191"/>
      <c r="AP68" s="10"/>
      <c r="AQ68" s="67"/>
      <c r="AR68" s="67"/>
      <c r="AS68" s="68"/>
      <c r="AT68" s="10"/>
      <c r="AU68" s="67"/>
      <c r="AV68" s="67"/>
      <c r="AW68" s="68"/>
      <c r="AX68" s="17">
        <v>6</v>
      </c>
      <c r="AY68" s="15">
        <v>5</v>
      </c>
      <c r="AZ68" s="15"/>
      <c r="BA68" s="60"/>
      <c r="BB68" s="99"/>
      <c r="BC68" s="15"/>
      <c r="BD68" s="15"/>
      <c r="BE68" s="69"/>
      <c r="BF68" s="192" t="s">
        <v>61</v>
      </c>
      <c r="BG68" s="193"/>
      <c r="BH68" s="193"/>
      <c r="BI68" s="193"/>
    </row>
    <row r="69" spans="1:61" s="3" customFormat="1" ht="12" customHeight="1" x14ac:dyDescent="0.25">
      <c r="A69" s="163" t="s">
        <v>71</v>
      </c>
      <c r="B69" s="164"/>
      <c r="C69" s="164"/>
      <c r="D69" s="164" t="s">
        <v>121</v>
      </c>
      <c r="E69" s="164"/>
      <c r="F69" s="286" t="s">
        <v>94</v>
      </c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7"/>
      <c r="AB69" s="237">
        <v>6</v>
      </c>
      <c r="AC69" s="288"/>
      <c r="AD69" s="196">
        <v>180</v>
      </c>
      <c r="AE69" s="184"/>
      <c r="AF69" s="184">
        <v>90</v>
      </c>
      <c r="AG69" s="184"/>
      <c r="AH69" s="184">
        <v>48</v>
      </c>
      <c r="AI69" s="184"/>
      <c r="AJ69" s="184">
        <v>42</v>
      </c>
      <c r="AK69" s="184"/>
      <c r="AL69" s="184">
        <v>0</v>
      </c>
      <c r="AM69" s="184"/>
      <c r="AN69" s="184">
        <v>90</v>
      </c>
      <c r="AO69" s="191"/>
      <c r="AP69" s="10"/>
      <c r="AQ69" s="67"/>
      <c r="AR69" s="67"/>
      <c r="AS69" s="68"/>
      <c r="AT69" s="10"/>
      <c r="AU69" s="67"/>
      <c r="AV69" s="67"/>
      <c r="AW69" s="68"/>
      <c r="AX69" s="17"/>
      <c r="AY69" s="15"/>
      <c r="AZ69" s="15">
        <v>6</v>
      </c>
      <c r="BA69" s="60">
        <v>6</v>
      </c>
      <c r="BB69" s="99"/>
      <c r="BC69" s="15"/>
      <c r="BD69" s="15"/>
      <c r="BE69" s="69"/>
      <c r="BF69" s="324" t="s">
        <v>62</v>
      </c>
      <c r="BG69" s="324"/>
      <c r="BH69" s="324"/>
      <c r="BI69" s="192"/>
    </row>
    <row r="70" spans="1:61" s="3" customFormat="1" ht="12" customHeight="1" x14ac:dyDescent="0.25">
      <c r="A70" s="163" t="s">
        <v>71</v>
      </c>
      <c r="B70" s="164"/>
      <c r="C70" s="164"/>
      <c r="D70" s="164" t="s">
        <v>122</v>
      </c>
      <c r="E70" s="164"/>
      <c r="F70" s="286" t="s">
        <v>95</v>
      </c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7"/>
      <c r="AB70" s="237">
        <v>4</v>
      </c>
      <c r="AC70" s="288"/>
      <c r="AD70" s="196">
        <v>120</v>
      </c>
      <c r="AE70" s="184"/>
      <c r="AF70" s="184">
        <v>60</v>
      </c>
      <c r="AG70" s="184"/>
      <c r="AH70" s="184">
        <v>38</v>
      </c>
      <c r="AI70" s="184"/>
      <c r="AJ70" s="184">
        <v>22</v>
      </c>
      <c r="AK70" s="184"/>
      <c r="AL70" s="184">
        <v>0</v>
      </c>
      <c r="AM70" s="184"/>
      <c r="AN70" s="184">
        <v>60</v>
      </c>
      <c r="AO70" s="191"/>
      <c r="AP70" s="10"/>
      <c r="AQ70" s="67"/>
      <c r="AR70" s="67"/>
      <c r="AS70" s="68"/>
      <c r="AT70" s="10"/>
      <c r="AU70" s="67"/>
      <c r="AV70" s="67"/>
      <c r="AW70" s="68"/>
      <c r="AX70" s="17">
        <v>4</v>
      </c>
      <c r="AY70" s="15">
        <v>4</v>
      </c>
      <c r="AZ70" s="15"/>
      <c r="BA70" s="60"/>
      <c r="BB70" s="99"/>
      <c r="BC70" s="15"/>
      <c r="BD70" s="15"/>
      <c r="BE70" s="69"/>
      <c r="BF70" s="192" t="s">
        <v>61</v>
      </c>
      <c r="BG70" s="193"/>
      <c r="BH70" s="193"/>
      <c r="BI70" s="193"/>
    </row>
    <row r="71" spans="1:61" s="3" customFormat="1" ht="12" customHeight="1" x14ac:dyDescent="0.25">
      <c r="A71" s="163" t="s">
        <v>71</v>
      </c>
      <c r="B71" s="164"/>
      <c r="C71" s="164"/>
      <c r="D71" s="164" t="s">
        <v>123</v>
      </c>
      <c r="E71" s="164"/>
      <c r="F71" s="286" t="s">
        <v>96</v>
      </c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7"/>
      <c r="AB71" s="237">
        <v>5</v>
      </c>
      <c r="AC71" s="288"/>
      <c r="AD71" s="196">
        <f t="shared" si="26"/>
        <v>150</v>
      </c>
      <c r="AE71" s="184"/>
      <c r="AF71" s="184">
        <v>74</v>
      </c>
      <c r="AG71" s="184"/>
      <c r="AH71" s="184">
        <v>44</v>
      </c>
      <c r="AI71" s="184"/>
      <c r="AJ71" s="184">
        <v>30</v>
      </c>
      <c r="AK71" s="184"/>
      <c r="AL71" s="184">
        <v>0</v>
      </c>
      <c r="AM71" s="184"/>
      <c r="AN71" s="184">
        <v>76</v>
      </c>
      <c r="AO71" s="191"/>
      <c r="AP71" s="10"/>
      <c r="AQ71" s="67"/>
      <c r="AR71" s="67"/>
      <c r="AS71" s="68"/>
      <c r="AT71" s="10"/>
      <c r="AU71" s="67"/>
      <c r="AV71" s="67"/>
      <c r="AW71" s="68"/>
      <c r="AX71" s="17"/>
      <c r="AY71" s="15"/>
      <c r="AZ71" s="15">
        <v>5</v>
      </c>
      <c r="BA71" s="60">
        <v>5</v>
      </c>
      <c r="BB71" s="99"/>
      <c r="BC71" s="15"/>
      <c r="BD71" s="15"/>
      <c r="BE71" s="69"/>
      <c r="BF71" s="324" t="s">
        <v>62</v>
      </c>
      <c r="BG71" s="324"/>
      <c r="BH71" s="324"/>
      <c r="BI71" s="192"/>
    </row>
    <row r="72" spans="1:61" s="3" customFormat="1" ht="12" customHeight="1" x14ac:dyDescent="0.25">
      <c r="A72" s="163" t="s">
        <v>71</v>
      </c>
      <c r="B72" s="164"/>
      <c r="C72" s="164"/>
      <c r="D72" s="164" t="s">
        <v>124</v>
      </c>
      <c r="E72" s="164"/>
      <c r="F72" s="286" t="s">
        <v>97</v>
      </c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7"/>
      <c r="AB72" s="237">
        <v>5</v>
      </c>
      <c r="AC72" s="288"/>
      <c r="AD72" s="196">
        <v>150</v>
      </c>
      <c r="AE72" s="184"/>
      <c r="AF72" s="184">
        <v>74</v>
      </c>
      <c r="AG72" s="184"/>
      <c r="AH72" s="184">
        <v>44</v>
      </c>
      <c r="AI72" s="184"/>
      <c r="AJ72" s="184">
        <v>30</v>
      </c>
      <c r="AK72" s="184"/>
      <c r="AL72" s="184">
        <v>0</v>
      </c>
      <c r="AM72" s="184"/>
      <c r="AN72" s="184">
        <v>76</v>
      </c>
      <c r="AO72" s="191"/>
      <c r="AP72" s="10"/>
      <c r="AQ72" s="67"/>
      <c r="AR72" s="67"/>
      <c r="AS72" s="68"/>
      <c r="AT72" s="10">
        <v>5</v>
      </c>
      <c r="AU72" s="67">
        <v>5</v>
      </c>
      <c r="AV72" s="67"/>
      <c r="AW72" s="68"/>
      <c r="AX72" s="17"/>
      <c r="AY72" s="15"/>
      <c r="AZ72" s="15"/>
      <c r="BA72" s="60"/>
      <c r="BB72" s="99"/>
      <c r="BC72" s="15"/>
      <c r="BD72" s="15"/>
      <c r="BE72" s="69"/>
      <c r="BF72" s="192" t="s">
        <v>61</v>
      </c>
      <c r="BG72" s="193"/>
      <c r="BH72" s="193"/>
      <c r="BI72" s="193"/>
    </row>
    <row r="73" spans="1:61" s="3" customFormat="1" ht="12" customHeight="1" x14ac:dyDescent="0.25">
      <c r="A73" s="163" t="s">
        <v>71</v>
      </c>
      <c r="B73" s="164"/>
      <c r="C73" s="164"/>
      <c r="D73" s="164" t="s">
        <v>125</v>
      </c>
      <c r="E73" s="164"/>
      <c r="F73" s="286" t="s">
        <v>98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7"/>
      <c r="AB73" s="237">
        <v>5</v>
      </c>
      <c r="AC73" s="288"/>
      <c r="AD73" s="196">
        <v>150</v>
      </c>
      <c r="AE73" s="184"/>
      <c r="AF73" s="184">
        <v>74</v>
      </c>
      <c r="AG73" s="184"/>
      <c r="AH73" s="184">
        <v>44</v>
      </c>
      <c r="AI73" s="184"/>
      <c r="AJ73" s="184">
        <v>30</v>
      </c>
      <c r="AK73" s="184"/>
      <c r="AL73" s="184">
        <v>0</v>
      </c>
      <c r="AM73" s="184"/>
      <c r="AN73" s="184">
        <v>76</v>
      </c>
      <c r="AO73" s="191"/>
      <c r="AP73" s="10"/>
      <c r="AQ73" s="67"/>
      <c r="AR73" s="67"/>
      <c r="AS73" s="68"/>
      <c r="AT73" s="10"/>
      <c r="AU73" s="67"/>
      <c r="AV73" s="67">
        <v>5</v>
      </c>
      <c r="AW73" s="68">
        <v>5</v>
      </c>
      <c r="AX73" s="17"/>
      <c r="AY73" s="15"/>
      <c r="AZ73" s="15"/>
      <c r="BA73" s="60"/>
      <c r="BB73" s="99"/>
      <c r="BC73" s="15"/>
      <c r="BD73" s="15"/>
      <c r="BE73" s="69"/>
      <c r="BF73" s="324" t="s">
        <v>62</v>
      </c>
      <c r="BG73" s="324"/>
      <c r="BH73" s="324"/>
      <c r="BI73" s="192"/>
    </row>
    <row r="74" spans="1:61" s="3" customFormat="1" ht="12" customHeight="1" x14ac:dyDescent="0.25">
      <c r="A74" s="325" t="s">
        <v>71</v>
      </c>
      <c r="B74" s="326"/>
      <c r="C74" s="326"/>
      <c r="D74" s="326" t="s">
        <v>126</v>
      </c>
      <c r="E74" s="326"/>
      <c r="F74" s="286" t="s">
        <v>99</v>
      </c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7"/>
      <c r="AB74" s="237">
        <v>5</v>
      </c>
      <c r="AC74" s="288"/>
      <c r="AD74" s="196">
        <v>150</v>
      </c>
      <c r="AE74" s="184"/>
      <c r="AF74" s="184">
        <v>74</v>
      </c>
      <c r="AG74" s="184"/>
      <c r="AH74" s="184">
        <v>38</v>
      </c>
      <c r="AI74" s="184"/>
      <c r="AJ74" s="184">
        <v>36</v>
      </c>
      <c r="AK74" s="184"/>
      <c r="AL74" s="184">
        <v>0</v>
      </c>
      <c r="AM74" s="184"/>
      <c r="AN74" s="184">
        <v>76</v>
      </c>
      <c r="AO74" s="191"/>
      <c r="AP74" s="10"/>
      <c r="AQ74" s="67"/>
      <c r="AR74" s="67"/>
      <c r="AS74" s="68"/>
      <c r="AT74" s="10"/>
      <c r="AU74" s="67"/>
      <c r="AV74" s="67"/>
      <c r="AW74" s="68"/>
      <c r="AX74" s="17">
        <v>5</v>
      </c>
      <c r="AY74" s="15">
        <v>5</v>
      </c>
      <c r="AZ74" s="15"/>
      <c r="BA74" s="60"/>
      <c r="BB74" s="99"/>
      <c r="BC74" s="15"/>
      <c r="BD74" s="15"/>
      <c r="BE74" s="69"/>
      <c r="BF74" s="192" t="s">
        <v>61</v>
      </c>
      <c r="BG74" s="193"/>
      <c r="BH74" s="193"/>
      <c r="BI74" s="193"/>
    </row>
    <row r="75" spans="1:61" s="3" customFormat="1" ht="12" customHeight="1" x14ac:dyDescent="0.25">
      <c r="A75" s="163" t="s">
        <v>71</v>
      </c>
      <c r="B75" s="164"/>
      <c r="C75" s="164"/>
      <c r="D75" s="164" t="s">
        <v>127</v>
      </c>
      <c r="E75" s="164"/>
      <c r="F75" s="286" t="s">
        <v>100</v>
      </c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7"/>
      <c r="AB75" s="195">
        <v>5</v>
      </c>
      <c r="AC75" s="191"/>
      <c r="AD75" s="196">
        <v>150</v>
      </c>
      <c r="AE75" s="184"/>
      <c r="AF75" s="184">
        <v>74</v>
      </c>
      <c r="AG75" s="184"/>
      <c r="AH75" s="184">
        <v>44</v>
      </c>
      <c r="AI75" s="184"/>
      <c r="AJ75" s="184">
        <v>30</v>
      </c>
      <c r="AK75" s="184"/>
      <c r="AL75" s="184">
        <v>0</v>
      </c>
      <c r="AM75" s="184"/>
      <c r="AN75" s="184">
        <v>76</v>
      </c>
      <c r="AO75" s="191"/>
      <c r="AP75" s="10"/>
      <c r="AQ75" s="67"/>
      <c r="AR75" s="67"/>
      <c r="AS75" s="68"/>
      <c r="AT75" s="10"/>
      <c r="AU75" s="67"/>
      <c r="AV75" s="67"/>
      <c r="AW75" s="68"/>
      <c r="AX75" s="10"/>
      <c r="AY75" s="67"/>
      <c r="AZ75" s="15">
        <v>5</v>
      </c>
      <c r="BA75" s="60">
        <v>5</v>
      </c>
      <c r="BB75" s="99"/>
      <c r="BC75" s="15"/>
      <c r="BD75" s="67"/>
      <c r="BE75" s="68"/>
      <c r="BF75" s="324" t="s">
        <v>62</v>
      </c>
      <c r="BG75" s="324"/>
      <c r="BH75" s="324"/>
      <c r="BI75" s="192"/>
    </row>
    <row r="76" spans="1:61" s="3" customFormat="1" ht="12" customHeight="1" x14ac:dyDescent="0.25">
      <c r="A76" s="163" t="s">
        <v>71</v>
      </c>
      <c r="B76" s="164"/>
      <c r="C76" s="164"/>
      <c r="D76" s="164" t="s">
        <v>128</v>
      </c>
      <c r="E76" s="164"/>
      <c r="F76" s="286" t="s">
        <v>101</v>
      </c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7"/>
      <c r="AB76" s="195">
        <v>4</v>
      </c>
      <c r="AC76" s="191"/>
      <c r="AD76" s="196">
        <v>120</v>
      </c>
      <c r="AE76" s="184"/>
      <c r="AF76" s="184">
        <v>60</v>
      </c>
      <c r="AG76" s="184"/>
      <c r="AH76" s="226">
        <v>32</v>
      </c>
      <c r="AI76" s="195"/>
      <c r="AJ76" s="184">
        <v>28</v>
      </c>
      <c r="AK76" s="184"/>
      <c r="AL76" s="184">
        <v>0</v>
      </c>
      <c r="AM76" s="184"/>
      <c r="AN76" s="184">
        <v>60</v>
      </c>
      <c r="AO76" s="191"/>
      <c r="AP76" s="10"/>
      <c r="AQ76" s="67"/>
      <c r="AR76" s="67"/>
      <c r="AS76" s="68"/>
      <c r="AT76" s="10"/>
      <c r="AU76" s="67"/>
      <c r="AV76" s="67"/>
      <c r="AW76" s="68"/>
      <c r="AX76" s="10">
        <v>4</v>
      </c>
      <c r="AY76" s="67">
        <v>4</v>
      </c>
      <c r="AZ76" s="15"/>
      <c r="BA76" s="60"/>
      <c r="BB76" s="99"/>
      <c r="BC76" s="15"/>
      <c r="BD76" s="67"/>
      <c r="BE76" s="68"/>
      <c r="BF76" s="192" t="s">
        <v>61</v>
      </c>
      <c r="BG76" s="193"/>
      <c r="BH76" s="193"/>
      <c r="BI76" s="193"/>
    </row>
    <row r="77" spans="1:61" s="3" customFormat="1" ht="12" customHeight="1" x14ac:dyDescent="0.25">
      <c r="A77" s="163" t="s">
        <v>71</v>
      </c>
      <c r="B77" s="164"/>
      <c r="C77" s="164"/>
      <c r="D77" s="164" t="s">
        <v>129</v>
      </c>
      <c r="E77" s="164"/>
      <c r="F77" s="286" t="s">
        <v>102</v>
      </c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7"/>
      <c r="AB77" s="195">
        <v>5</v>
      </c>
      <c r="AC77" s="191"/>
      <c r="AD77" s="196">
        <v>150</v>
      </c>
      <c r="AE77" s="184"/>
      <c r="AF77" s="184">
        <v>74</v>
      </c>
      <c r="AG77" s="184"/>
      <c r="AH77" s="226">
        <v>44</v>
      </c>
      <c r="AI77" s="195"/>
      <c r="AJ77" s="184">
        <v>30</v>
      </c>
      <c r="AK77" s="184"/>
      <c r="AL77" s="184">
        <v>0</v>
      </c>
      <c r="AM77" s="184"/>
      <c r="AN77" s="184">
        <v>76</v>
      </c>
      <c r="AO77" s="191"/>
      <c r="AP77" s="10"/>
      <c r="AQ77" s="67"/>
      <c r="AR77" s="67"/>
      <c r="AS77" s="68"/>
      <c r="AT77" s="10"/>
      <c r="AU77" s="67"/>
      <c r="AV77" s="67"/>
      <c r="AW77" s="68"/>
      <c r="AX77" s="10"/>
      <c r="AY77" s="67"/>
      <c r="AZ77" s="15">
        <v>5</v>
      </c>
      <c r="BA77" s="60">
        <v>5</v>
      </c>
      <c r="BB77" s="99"/>
      <c r="BC77" s="15"/>
      <c r="BD77" s="67"/>
      <c r="BE77" s="68"/>
      <c r="BF77" s="324" t="s">
        <v>62</v>
      </c>
      <c r="BG77" s="324"/>
      <c r="BH77" s="324"/>
      <c r="BI77" s="192"/>
    </row>
    <row r="78" spans="1:61" s="3" customFormat="1" ht="12" customHeight="1" x14ac:dyDescent="0.25">
      <c r="A78" s="163" t="s">
        <v>71</v>
      </c>
      <c r="B78" s="164"/>
      <c r="C78" s="164"/>
      <c r="D78" s="164" t="s">
        <v>130</v>
      </c>
      <c r="E78" s="164"/>
      <c r="F78" s="286" t="s">
        <v>103</v>
      </c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7"/>
      <c r="AB78" s="195">
        <v>2</v>
      </c>
      <c r="AC78" s="191"/>
      <c r="AD78" s="196">
        <f t="shared" si="26"/>
        <v>60</v>
      </c>
      <c r="AE78" s="184"/>
      <c r="AF78" s="184">
        <v>30</v>
      </c>
      <c r="AG78" s="184"/>
      <c r="AH78" s="226">
        <v>20</v>
      </c>
      <c r="AI78" s="195"/>
      <c r="AJ78" s="184">
        <v>10</v>
      </c>
      <c r="AK78" s="184"/>
      <c r="AL78" s="184">
        <v>0</v>
      </c>
      <c r="AM78" s="184"/>
      <c r="AN78" s="184">
        <v>30</v>
      </c>
      <c r="AO78" s="191"/>
      <c r="AP78" s="10"/>
      <c r="AQ78" s="67"/>
      <c r="AR78" s="67"/>
      <c r="AS78" s="68"/>
      <c r="AT78" s="10"/>
      <c r="AU78" s="67"/>
      <c r="AV78" s="67">
        <v>2</v>
      </c>
      <c r="AW78" s="68">
        <v>2</v>
      </c>
      <c r="AX78" s="10"/>
      <c r="AY78" s="67"/>
      <c r="AZ78" s="15"/>
      <c r="BA78" s="60"/>
      <c r="BB78" s="99"/>
      <c r="BC78" s="15"/>
      <c r="BD78" s="67"/>
      <c r="BE78" s="68"/>
      <c r="BF78" s="192" t="s">
        <v>61</v>
      </c>
      <c r="BG78" s="193"/>
      <c r="BH78" s="193"/>
      <c r="BI78" s="193"/>
    </row>
    <row r="79" spans="1:61" s="3" customFormat="1" ht="12" customHeight="1" x14ac:dyDescent="0.25">
      <c r="A79" s="163" t="s">
        <v>71</v>
      </c>
      <c r="B79" s="164"/>
      <c r="C79" s="164"/>
      <c r="D79" s="164" t="s">
        <v>131</v>
      </c>
      <c r="E79" s="164"/>
      <c r="F79" s="286" t="s">
        <v>104</v>
      </c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7"/>
      <c r="AB79" s="195">
        <v>6</v>
      </c>
      <c r="AC79" s="191"/>
      <c r="AD79" s="196">
        <v>180</v>
      </c>
      <c r="AE79" s="184"/>
      <c r="AF79" s="184">
        <v>74</v>
      </c>
      <c r="AG79" s="184"/>
      <c r="AH79" s="226">
        <v>38</v>
      </c>
      <c r="AI79" s="195"/>
      <c r="AJ79" s="184">
        <v>36</v>
      </c>
      <c r="AK79" s="184"/>
      <c r="AL79" s="184">
        <v>0</v>
      </c>
      <c r="AM79" s="184"/>
      <c r="AN79" s="184">
        <v>106</v>
      </c>
      <c r="AO79" s="191"/>
      <c r="AP79" s="10"/>
      <c r="AQ79" s="67"/>
      <c r="AR79" s="67"/>
      <c r="AS79" s="68"/>
      <c r="AT79" s="10"/>
      <c r="AU79" s="67"/>
      <c r="AV79" s="67"/>
      <c r="AW79" s="68"/>
      <c r="AX79" s="10"/>
      <c r="AY79" s="67"/>
      <c r="AZ79" s="15"/>
      <c r="BA79" s="60"/>
      <c r="BB79" s="80">
        <v>6</v>
      </c>
      <c r="BC79" s="67">
        <v>5</v>
      </c>
      <c r="BD79" s="67"/>
      <c r="BE79" s="68"/>
      <c r="BF79" s="324" t="s">
        <v>62</v>
      </c>
      <c r="BG79" s="324"/>
      <c r="BH79" s="324"/>
      <c r="BI79" s="192"/>
    </row>
    <row r="80" spans="1:61" s="3" customFormat="1" ht="12" customHeight="1" x14ac:dyDescent="0.25">
      <c r="A80" s="163" t="s">
        <v>71</v>
      </c>
      <c r="B80" s="164"/>
      <c r="C80" s="164"/>
      <c r="D80" s="164" t="s">
        <v>132</v>
      </c>
      <c r="E80" s="164"/>
      <c r="F80" s="286" t="s">
        <v>147</v>
      </c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7"/>
      <c r="AB80" s="195">
        <v>5</v>
      </c>
      <c r="AC80" s="191"/>
      <c r="AD80" s="196">
        <v>150</v>
      </c>
      <c r="AE80" s="184"/>
      <c r="AF80" s="184">
        <v>60</v>
      </c>
      <c r="AG80" s="184"/>
      <c r="AH80" s="226">
        <v>32</v>
      </c>
      <c r="AI80" s="195"/>
      <c r="AJ80" s="184">
        <v>28</v>
      </c>
      <c r="AK80" s="184"/>
      <c r="AL80" s="184">
        <v>0</v>
      </c>
      <c r="AM80" s="184"/>
      <c r="AN80" s="184">
        <v>90</v>
      </c>
      <c r="AO80" s="191"/>
      <c r="AP80" s="10"/>
      <c r="AQ80" s="67"/>
      <c r="AR80" s="67"/>
      <c r="AS80" s="68"/>
      <c r="AT80" s="10"/>
      <c r="AU80" s="67"/>
      <c r="AV80" s="67"/>
      <c r="AW80" s="68"/>
      <c r="AX80" s="10"/>
      <c r="AY80" s="67"/>
      <c r="AZ80" s="15"/>
      <c r="BA80" s="60"/>
      <c r="BB80" s="80">
        <v>5</v>
      </c>
      <c r="BC80" s="67">
        <v>4</v>
      </c>
      <c r="BD80" s="67"/>
      <c r="BE80" s="68"/>
      <c r="BF80" s="324" t="s">
        <v>62</v>
      </c>
      <c r="BG80" s="324"/>
      <c r="BH80" s="324"/>
      <c r="BI80" s="192"/>
    </row>
    <row r="81" spans="1:68" s="3" customFormat="1" ht="12" customHeight="1" x14ac:dyDescent="0.25">
      <c r="A81" s="163" t="s">
        <v>71</v>
      </c>
      <c r="B81" s="164"/>
      <c r="C81" s="164"/>
      <c r="D81" s="164" t="s">
        <v>133</v>
      </c>
      <c r="E81" s="164"/>
      <c r="F81" s="286" t="s">
        <v>105</v>
      </c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7"/>
      <c r="AB81" s="195">
        <v>7</v>
      </c>
      <c r="AC81" s="191"/>
      <c r="AD81" s="196">
        <v>210</v>
      </c>
      <c r="AE81" s="184"/>
      <c r="AF81" s="184">
        <v>104</v>
      </c>
      <c r="AG81" s="184"/>
      <c r="AH81" s="226">
        <v>54</v>
      </c>
      <c r="AI81" s="195"/>
      <c r="AJ81" s="184">
        <v>50</v>
      </c>
      <c r="AK81" s="184"/>
      <c r="AL81" s="184">
        <v>0</v>
      </c>
      <c r="AM81" s="184"/>
      <c r="AN81" s="184">
        <v>106</v>
      </c>
      <c r="AO81" s="191"/>
      <c r="AP81" s="10"/>
      <c r="AQ81" s="67"/>
      <c r="AR81" s="67"/>
      <c r="AS81" s="68"/>
      <c r="AT81" s="10"/>
      <c r="AU81" s="67"/>
      <c r="AV81" s="67"/>
      <c r="AW81" s="68"/>
      <c r="AX81" s="10"/>
      <c r="AY81" s="67"/>
      <c r="AZ81" s="15"/>
      <c r="BA81" s="60"/>
      <c r="BB81" s="80">
        <v>7</v>
      </c>
      <c r="BC81" s="67">
        <v>7</v>
      </c>
      <c r="BD81" s="67"/>
      <c r="BE81" s="68"/>
      <c r="BF81" s="324" t="s">
        <v>62</v>
      </c>
      <c r="BG81" s="324"/>
      <c r="BH81" s="324"/>
      <c r="BI81" s="192"/>
    </row>
    <row r="82" spans="1:68" s="3" customFormat="1" ht="12" customHeight="1" x14ac:dyDescent="0.25">
      <c r="A82" s="163" t="s">
        <v>71</v>
      </c>
      <c r="B82" s="164"/>
      <c r="C82" s="164"/>
      <c r="D82" s="164" t="s">
        <v>134</v>
      </c>
      <c r="E82" s="164"/>
      <c r="F82" s="286" t="s">
        <v>165</v>
      </c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7"/>
      <c r="AB82" s="237">
        <v>4</v>
      </c>
      <c r="AC82" s="288"/>
      <c r="AD82" s="196">
        <v>120</v>
      </c>
      <c r="AE82" s="184"/>
      <c r="AF82" s="184">
        <v>60</v>
      </c>
      <c r="AG82" s="184"/>
      <c r="AH82" s="184">
        <v>34</v>
      </c>
      <c r="AI82" s="184"/>
      <c r="AJ82" s="184">
        <v>26</v>
      </c>
      <c r="AK82" s="184"/>
      <c r="AL82" s="184">
        <v>0</v>
      </c>
      <c r="AM82" s="184"/>
      <c r="AN82" s="184">
        <v>60</v>
      </c>
      <c r="AO82" s="191"/>
      <c r="AP82" s="10"/>
      <c r="AQ82" s="67"/>
      <c r="AR82" s="67"/>
      <c r="AS82" s="68"/>
      <c r="AT82" s="10"/>
      <c r="AU82" s="67"/>
      <c r="AV82" s="67"/>
      <c r="AW82" s="68"/>
      <c r="AX82" s="17"/>
      <c r="AY82" s="15"/>
      <c r="AZ82" s="15"/>
      <c r="BA82" s="60"/>
      <c r="BB82" s="80">
        <v>4</v>
      </c>
      <c r="BC82" s="67">
        <v>4</v>
      </c>
      <c r="BD82" s="15"/>
      <c r="BE82" s="69"/>
      <c r="BF82" s="192" t="s">
        <v>61</v>
      </c>
      <c r="BG82" s="193"/>
      <c r="BH82" s="193"/>
      <c r="BI82" s="193"/>
    </row>
    <row r="83" spans="1:68" s="3" customFormat="1" ht="12" customHeight="1" x14ac:dyDescent="0.25">
      <c r="A83" s="163" t="s">
        <v>71</v>
      </c>
      <c r="B83" s="164"/>
      <c r="C83" s="164"/>
      <c r="D83" s="164" t="s">
        <v>135</v>
      </c>
      <c r="E83" s="164"/>
      <c r="F83" s="317" t="s">
        <v>173</v>
      </c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8"/>
      <c r="AB83" s="237">
        <v>2</v>
      </c>
      <c r="AC83" s="288"/>
      <c r="AD83" s="196">
        <f t="shared" ref="AD83" si="27">AF83+AN83</f>
        <v>60</v>
      </c>
      <c r="AE83" s="184"/>
      <c r="AF83" s="184">
        <v>30</v>
      </c>
      <c r="AG83" s="184"/>
      <c r="AH83" s="184">
        <v>20</v>
      </c>
      <c r="AI83" s="184"/>
      <c r="AJ83" s="184">
        <v>10</v>
      </c>
      <c r="AK83" s="184"/>
      <c r="AL83" s="184">
        <v>0</v>
      </c>
      <c r="AM83" s="184"/>
      <c r="AN83" s="184">
        <v>30</v>
      </c>
      <c r="AO83" s="191"/>
      <c r="AP83" s="10"/>
      <c r="AQ83" s="67"/>
      <c r="AR83" s="67"/>
      <c r="AS83" s="68"/>
      <c r="AT83" s="10">
        <v>2</v>
      </c>
      <c r="AU83" s="67">
        <v>2</v>
      </c>
      <c r="AV83" s="67"/>
      <c r="AW83" s="68"/>
      <c r="AX83" s="17"/>
      <c r="AY83" s="15"/>
      <c r="AZ83" s="15"/>
      <c r="BA83" s="60"/>
      <c r="BB83" s="99"/>
      <c r="BC83" s="15"/>
      <c r="BD83" s="15"/>
      <c r="BE83" s="69"/>
      <c r="BF83" s="192" t="s">
        <v>61</v>
      </c>
      <c r="BG83" s="193"/>
      <c r="BH83" s="193"/>
      <c r="BI83" s="193"/>
    </row>
    <row r="84" spans="1:68" s="3" customFormat="1" ht="12" customHeight="1" x14ac:dyDescent="0.25">
      <c r="A84" s="163" t="s">
        <v>71</v>
      </c>
      <c r="B84" s="164"/>
      <c r="C84" s="164"/>
      <c r="D84" s="164" t="s">
        <v>144</v>
      </c>
      <c r="E84" s="164"/>
      <c r="F84" s="317" t="s">
        <v>106</v>
      </c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8"/>
      <c r="AB84" s="237">
        <v>2</v>
      </c>
      <c r="AC84" s="288"/>
      <c r="AD84" s="196">
        <f t="shared" si="26"/>
        <v>60</v>
      </c>
      <c r="AE84" s="184"/>
      <c r="AF84" s="184">
        <v>30</v>
      </c>
      <c r="AG84" s="184"/>
      <c r="AH84" s="184">
        <v>20</v>
      </c>
      <c r="AI84" s="184"/>
      <c r="AJ84" s="184">
        <v>10</v>
      </c>
      <c r="AK84" s="184"/>
      <c r="AL84" s="184">
        <v>0</v>
      </c>
      <c r="AM84" s="184"/>
      <c r="AN84" s="184">
        <v>30</v>
      </c>
      <c r="AO84" s="191"/>
      <c r="AP84" s="10"/>
      <c r="AQ84" s="67"/>
      <c r="AR84" s="67"/>
      <c r="AS84" s="68"/>
      <c r="AT84" s="10">
        <v>2</v>
      </c>
      <c r="AU84" s="67">
        <v>2</v>
      </c>
      <c r="AV84" s="67"/>
      <c r="AW84" s="68"/>
      <c r="AX84" s="17"/>
      <c r="AY84" s="15"/>
      <c r="AZ84" s="15"/>
      <c r="BA84" s="60"/>
      <c r="BB84" s="99"/>
      <c r="BC84" s="15"/>
      <c r="BD84" s="15"/>
      <c r="BE84" s="69"/>
      <c r="BF84" s="192" t="s">
        <v>61</v>
      </c>
      <c r="BG84" s="193"/>
      <c r="BH84" s="193"/>
      <c r="BI84" s="193"/>
    </row>
    <row r="85" spans="1:68" s="3" customFormat="1" ht="12" customHeight="1" x14ac:dyDescent="0.25">
      <c r="A85" s="163" t="s">
        <v>71</v>
      </c>
      <c r="B85" s="164"/>
      <c r="C85" s="164"/>
      <c r="D85" s="164" t="s">
        <v>84</v>
      </c>
      <c r="E85" s="164"/>
      <c r="F85" s="317" t="s">
        <v>245</v>
      </c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8"/>
      <c r="AB85" s="237">
        <v>2</v>
      </c>
      <c r="AC85" s="288"/>
      <c r="AD85" s="225">
        <f t="shared" si="26"/>
        <v>60</v>
      </c>
      <c r="AE85" s="195"/>
      <c r="AF85" s="184">
        <v>30</v>
      </c>
      <c r="AG85" s="184"/>
      <c r="AH85" s="184">
        <v>20</v>
      </c>
      <c r="AI85" s="184"/>
      <c r="AJ85" s="184">
        <v>10</v>
      </c>
      <c r="AK85" s="184"/>
      <c r="AL85" s="184">
        <v>0</v>
      </c>
      <c r="AM85" s="184"/>
      <c r="AN85" s="184">
        <v>30</v>
      </c>
      <c r="AO85" s="191"/>
      <c r="AP85" s="10"/>
      <c r="AQ85" s="67"/>
      <c r="AR85" s="67"/>
      <c r="AS85" s="68"/>
      <c r="AT85" s="10"/>
      <c r="AU85" s="67"/>
      <c r="AV85" s="67">
        <v>2</v>
      </c>
      <c r="AW85" s="68">
        <v>2</v>
      </c>
      <c r="AX85" s="17"/>
      <c r="AY85" s="15"/>
      <c r="AZ85" s="15"/>
      <c r="BA85" s="60"/>
      <c r="BB85" s="99"/>
      <c r="BC85" s="15"/>
      <c r="BD85" s="15"/>
      <c r="BE85" s="69"/>
      <c r="BF85" s="192" t="s">
        <v>61</v>
      </c>
      <c r="BG85" s="193"/>
      <c r="BH85" s="193"/>
      <c r="BI85" s="193"/>
    </row>
    <row r="86" spans="1:68" s="3" customFormat="1" ht="12" customHeight="1" x14ac:dyDescent="0.25">
      <c r="A86" s="163" t="s">
        <v>71</v>
      </c>
      <c r="B86" s="164"/>
      <c r="C86" s="164"/>
      <c r="D86" s="164" t="s">
        <v>136</v>
      </c>
      <c r="E86" s="164"/>
      <c r="F86" s="286" t="s">
        <v>107</v>
      </c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7"/>
      <c r="AB86" s="237">
        <v>3</v>
      </c>
      <c r="AC86" s="288"/>
      <c r="AD86" s="225">
        <v>90</v>
      </c>
      <c r="AE86" s="195"/>
      <c r="AF86" s="184">
        <v>30</v>
      </c>
      <c r="AG86" s="184"/>
      <c r="AH86" s="184">
        <v>20</v>
      </c>
      <c r="AI86" s="184"/>
      <c r="AJ86" s="184">
        <v>10</v>
      </c>
      <c r="AK86" s="184"/>
      <c r="AL86" s="184">
        <v>0</v>
      </c>
      <c r="AM86" s="184"/>
      <c r="AN86" s="184">
        <v>60</v>
      </c>
      <c r="AO86" s="191"/>
      <c r="AP86" s="10"/>
      <c r="AQ86" s="67"/>
      <c r="AR86" s="67"/>
      <c r="AS86" s="68"/>
      <c r="AT86" s="10"/>
      <c r="AU86" s="67"/>
      <c r="AV86" s="67"/>
      <c r="AW86" s="68"/>
      <c r="AX86" s="17">
        <v>3</v>
      </c>
      <c r="AY86" s="15">
        <v>2</v>
      </c>
      <c r="AZ86" s="15"/>
      <c r="BA86" s="60"/>
      <c r="BB86" s="99"/>
      <c r="BC86" s="15"/>
      <c r="BD86" s="15"/>
      <c r="BE86" s="69"/>
      <c r="BF86" s="192" t="s">
        <v>61</v>
      </c>
      <c r="BG86" s="193"/>
      <c r="BH86" s="193"/>
      <c r="BI86" s="193"/>
    </row>
    <row r="87" spans="1:68" s="3" customFormat="1" ht="12" customHeight="1" x14ac:dyDescent="0.25">
      <c r="A87" s="163" t="s">
        <v>71</v>
      </c>
      <c r="B87" s="164"/>
      <c r="C87" s="164"/>
      <c r="D87" s="164" t="s">
        <v>83</v>
      </c>
      <c r="E87" s="164"/>
      <c r="F87" s="286" t="s">
        <v>108</v>
      </c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7"/>
      <c r="AB87" s="237">
        <v>3</v>
      </c>
      <c r="AC87" s="288"/>
      <c r="AD87" s="225">
        <v>90</v>
      </c>
      <c r="AE87" s="195"/>
      <c r="AF87" s="184">
        <v>30</v>
      </c>
      <c r="AG87" s="184"/>
      <c r="AH87" s="184">
        <v>20</v>
      </c>
      <c r="AI87" s="184"/>
      <c r="AJ87" s="184">
        <v>10</v>
      </c>
      <c r="AK87" s="184"/>
      <c r="AL87" s="184">
        <v>0</v>
      </c>
      <c r="AM87" s="184"/>
      <c r="AN87" s="184">
        <v>60</v>
      </c>
      <c r="AO87" s="191"/>
      <c r="AP87" s="10"/>
      <c r="AQ87" s="67"/>
      <c r="AR87" s="67"/>
      <c r="AS87" s="68"/>
      <c r="AT87" s="10"/>
      <c r="AU87" s="67"/>
      <c r="AV87" s="67"/>
      <c r="AW87" s="68"/>
      <c r="AX87" s="17"/>
      <c r="AY87" s="15"/>
      <c r="AZ87" s="15"/>
      <c r="BA87" s="60"/>
      <c r="BB87" s="99">
        <v>3</v>
      </c>
      <c r="BC87" s="15">
        <v>2</v>
      </c>
      <c r="BD87" s="15"/>
      <c r="BE87" s="69"/>
      <c r="BF87" s="192" t="s">
        <v>61</v>
      </c>
      <c r="BG87" s="193"/>
      <c r="BH87" s="193"/>
      <c r="BI87" s="193"/>
    </row>
    <row r="88" spans="1:68" s="3" customFormat="1" ht="12" customHeight="1" x14ac:dyDescent="0.25">
      <c r="A88" s="163" t="s">
        <v>71</v>
      </c>
      <c r="B88" s="164"/>
      <c r="C88" s="164"/>
      <c r="D88" s="164" t="s">
        <v>169</v>
      </c>
      <c r="E88" s="164"/>
      <c r="F88" s="319" t="s">
        <v>218</v>
      </c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1"/>
      <c r="AB88" s="237">
        <v>3</v>
      </c>
      <c r="AC88" s="288"/>
      <c r="AD88" s="225">
        <v>90</v>
      </c>
      <c r="AE88" s="195"/>
      <c r="AF88" s="184">
        <v>44</v>
      </c>
      <c r="AG88" s="184"/>
      <c r="AH88" s="184">
        <v>24</v>
      </c>
      <c r="AI88" s="184"/>
      <c r="AJ88" s="184">
        <v>20</v>
      </c>
      <c r="AK88" s="184"/>
      <c r="AL88" s="184">
        <v>0</v>
      </c>
      <c r="AM88" s="184"/>
      <c r="AN88" s="184">
        <v>46</v>
      </c>
      <c r="AO88" s="191"/>
      <c r="AP88" s="10"/>
      <c r="AQ88" s="67"/>
      <c r="AR88" s="67"/>
      <c r="AS88" s="68"/>
      <c r="AT88" s="10"/>
      <c r="AU88" s="67"/>
      <c r="AV88" s="67"/>
      <c r="AW88" s="68"/>
      <c r="AX88" s="17"/>
      <c r="AY88" s="15"/>
      <c r="AZ88" s="15">
        <v>3</v>
      </c>
      <c r="BA88" s="60">
        <v>3</v>
      </c>
      <c r="BB88" s="99"/>
      <c r="BC88" s="15"/>
      <c r="BD88" s="15"/>
      <c r="BE88" s="69"/>
      <c r="BF88" s="192" t="s">
        <v>61</v>
      </c>
      <c r="BG88" s="193"/>
      <c r="BH88" s="193"/>
      <c r="BI88" s="193"/>
    </row>
    <row r="89" spans="1:68" s="3" customFormat="1" ht="12" customHeight="1" x14ac:dyDescent="0.25">
      <c r="A89" s="202" t="s">
        <v>71</v>
      </c>
      <c r="B89" s="203"/>
      <c r="C89" s="204"/>
      <c r="D89" s="142" t="s">
        <v>201</v>
      </c>
      <c r="E89" s="143"/>
      <c r="F89" s="319" t="s">
        <v>164</v>
      </c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1"/>
      <c r="AB89" s="322">
        <v>3</v>
      </c>
      <c r="AC89" s="323"/>
      <c r="AD89" s="225">
        <v>90</v>
      </c>
      <c r="AE89" s="195"/>
      <c r="AF89" s="184">
        <v>30</v>
      </c>
      <c r="AG89" s="184"/>
      <c r="AH89" s="226">
        <v>16</v>
      </c>
      <c r="AI89" s="195"/>
      <c r="AJ89" s="226">
        <v>14</v>
      </c>
      <c r="AK89" s="195"/>
      <c r="AL89" s="226">
        <v>0</v>
      </c>
      <c r="AM89" s="195"/>
      <c r="AN89" s="226">
        <v>60</v>
      </c>
      <c r="AO89" s="224"/>
      <c r="AP89" s="10"/>
      <c r="AQ89" s="67"/>
      <c r="AR89" s="67"/>
      <c r="AS89" s="68"/>
      <c r="AT89" s="10"/>
      <c r="AU89" s="67"/>
      <c r="AV89" s="67"/>
      <c r="AW89" s="68"/>
      <c r="AX89" s="17"/>
      <c r="AY89" s="15"/>
      <c r="AZ89" s="15"/>
      <c r="BA89" s="60"/>
      <c r="BB89" s="99">
        <v>3</v>
      </c>
      <c r="BC89" s="15">
        <v>2</v>
      </c>
      <c r="BD89" s="15"/>
      <c r="BE89" s="69"/>
      <c r="BF89" s="192" t="s">
        <v>61</v>
      </c>
      <c r="BG89" s="193"/>
      <c r="BH89" s="193"/>
      <c r="BI89" s="193"/>
    </row>
    <row r="90" spans="1:68" s="3" customFormat="1" ht="17.25" customHeight="1" thickBot="1" x14ac:dyDescent="0.3">
      <c r="A90" s="153" t="s">
        <v>71</v>
      </c>
      <c r="B90" s="154"/>
      <c r="C90" s="155"/>
      <c r="D90" s="156" t="s">
        <v>210</v>
      </c>
      <c r="E90" s="157"/>
      <c r="F90" s="148" t="s">
        <v>246</v>
      </c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50"/>
      <c r="AB90" s="151">
        <v>2</v>
      </c>
      <c r="AC90" s="152"/>
      <c r="AD90" s="463">
        <v>60</v>
      </c>
      <c r="AE90" s="162"/>
      <c r="AF90" s="161">
        <v>30</v>
      </c>
      <c r="AG90" s="162"/>
      <c r="AH90" s="161">
        <v>20</v>
      </c>
      <c r="AI90" s="162"/>
      <c r="AJ90" s="161">
        <v>10</v>
      </c>
      <c r="AK90" s="162"/>
      <c r="AL90" s="161">
        <v>0</v>
      </c>
      <c r="AM90" s="162"/>
      <c r="AN90" s="161">
        <v>30</v>
      </c>
      <c r="AO90" s="464"/>
      <c r="AP90" s="8"/>
      <c r="AQ90" s="11"/>
      <c r="AR90" s="11"/>
      <c r="AS90" s="13"/>
      <c r="AT90" s="8"/>
      <c r="AU90" s="11"/>
      <c r="AV90" s="11">
        <v>2</v>
      </c>
      <c r="AW90" s="13">
        <v>2</v>
      </c>
      <c r="AX90" s="76"/>
      <c r="AY90" s="76"/>
      <c r="AZ90" s="76"/>
      <c r="BA90" s="77"/>
      <c r="BB90" s="100"/>
      <c r="BC90" s="101"/>
      <c r="BD90" s="101"/>
      <c r="BE90" s="102"/>
      <c r="BF90" s="158" t="s">
        <v>61</v>
      </c>
      <c r="BG90" s="159"/>
      <c r="BH90" s="159"/>
      <c r="BI90" s="160"/>
    </row>
    <row r="91" spans="1:68" s="3" customFormat="1" ht="19.5" customHeight="1" thickBot="1" x14ac:dyDescent="0.3">
      <c r="A91" s="296" t="s">
        <v>19</v>
      </c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8"/>
      <c r="AB91" s="299">
        <v>12</v>
      </c>
      <c r="AC91" s="269"/>
      <c r="AD91" s="300">
        <v>360</v>
      </c>
      <c r="AE91" s="301"/>
      <c r="AF91" s="301">
        <v>180</v>
      </c>
      <c r="AG91" s="301"/>
      <c r="AH91" s="185">
        <v>120</v>
      </c>
      <c r="AI91" s="186"/>
      <c r="AJ91" s="185">
        <v>60</v>
      </c>
      <c r="AK91" s="186"/>
      <c r="AL91" s="185">
        <v>0</v>
      </c>
      <c r="AM91" s="186"/>
      <c r="AN91" s="185">
        <v>180</v>
      </c>
      <c r="AO91" s="269"/>
      <c r="AP91" s="103">
        <v>0</v>
      </c>
      <c r="AQ91" s="104">
        <v>0</v>
      </c>
      <c r="AR91" s="104">
        <v>0</v>
      </c>
      <c r="AS91" s="105">
        <v>0</v>
      </c>
      <c r="AT91" s="103">
        <v>0</v>
      </c>
      <c r="AU91" s="104">
        <v>0</v>
      </c>
      <c r="AV91" s="104">
        <v>0</v>
      </c>
      <c r="AW91" s="105">
        <v>0</v>
      </c>
      <c r="AX91" s="103">
        <v>4</v>
      </c>
      <c r="AY91" s="103">
        <v>4</v>
      </c>
      <c r="AZ91" s="103">
        <v>4</v>
      </c>
      <c r="BA91" s="103">
        <v>4</v>
      </c>
      <c r="BB91" s="103">
        <v>4</v>
      </c>
      <c r="BC91" s="103">
        <v>4</v>
      </c>
      <c r="BD91" s="103">
        <f t="shared" ref="BD91:BE91" si="28">BD92+BD93+BD94+BD95+BD96+BD97+BD98+BD99+BD100+BD101+BD102+BD103</f>
        <v>0</v>
      </c>
      <c r="BE91" s="103">
        <f t="shared" si="28"/>
        <v>0</v>
      </c>
      <c r="BF91" s="270"/>
      <c r="BG91" s="270"/>
      <c r="BH91" s="270"/>
      <c r="BI91" s="271"/>
    </row>
    <row r="92" spans="1:68" s="46" customFormat="1" ht="12" customHeight="1" x14ac:dyDescent="0.2">
      <c r="A92" s="179" t="s">
        <v>71</v>
      </c>
      <c r="B92" s="180"/>
      <c r="C92" s="181"/>
      <c r="D92" s="182" t="s">
        <v>142</v>
      </c>
      <c r="E92" s="183"/>
      <c r="F92" s="311" t="s">
        <v>193</v>
      </c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3"/>
      <c r="AB92" s="171">
        <v>2</v>
      </c>
      <c r="AC92" s="172"/>
      <c r="AD92" s="169">
        <v>60</v>
      </c>
      <c r="AE92" s="170"/>
      <c r="AF92" s="175">
        <v>30</v>
      </c>
      <c r="AG92" s="170"/>
      <c r="AH92" s="175">
        <v>20</v>
      </c>
      <c r="AI92" s="170"/>
      <c r="AJ92" s="175">
        <v>10</v>
      </c>
      <c r="AK92" s="170"/>
      <c r="AL92" s="175">
        <v>0</v>
      </c>
      <c r="AM92" s="170"/>
      <c r="AN92" s="175">
        <v>30</v>
      </c>
      <c r="AO92" s="171"/>
      <c r="AP92" s="253"/>
      <c r="AQ92" s="254"/>
      <c r="AR92" s="254"/>
      <c r="AS92" s="331"/>
      <c r="AT92" s="253"/>
      <c r="AU92" s="254"/>
      <c r="AV92" s="254"/>
      <c r="AW92" s="331"/>
      <c r="AX92" s="253"/>
      <c r="AY92" s="254"/>
      <c r="AZ92" s="254"/>
      <c r="BA92" s="331"/>
      <c r="BB92" s="466">
        <v>2</v>
      </c>
      <c r="BC92" s="254">
        <v>2</v>
      </c>
      <c r="BD92" s="254"/>
      <c r="BE92" s="331"/>
      <c r="BF92" s="165" t="s">
        <v>61</v>
      </c>
      <c r="BG92" s="165"/>
      <c r="BH92" s="165"/>
      <c r="BI92" s="213"/>
    </row>
    <row r="93" spans="1:68" s="46" customFormat="1" ht="12" customHeight="1" x14ac:dyDescent="0.2">
      <c r="A93" s="202" t="s">
        <v>71</v>
      </c>
      <c r="B93" s="203"/>
      <c r="C93" s="204"/>
      <c r="D93" s="142" t="s">
        <v>202</v>
      </c>
      <c r="E93" s="143"/>
      <c r="F93" s="314" t="s">
        <v>192</v>
      </c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6"/>
      <c r="AB93" s="173"/>
      <c r="AC93" s="174"/>
      <c r="AD93" s="147"/>
      <c r="AE93" s="141"/>
      <c r="AF93" s="140"/>
      <c r="AG93" s="141"/>
      <c r="AH93" s="140"/>
      <c r="AI93" s="141"/>
      <c r="AJ93" s="140"/>
      <c r="AK93" s="141"/>
      <c r="AL93" s="140"/>
      <c r="AM93" s="141"/>
      <c r="AN93" s="140"/>
      <c r="AO93" s="173"/>
      <c r="AP93" s="196"/>
      <c r="AQ93" s="184"/>
      <c r="AR93" s="184"/>
      <c r="AS93" s="191"/>
      <c r="AT93" s="196"/>
      <c r="AU93" s="184"/>
      <c r="AV93" s="184"/>
      <c r="AW93" s="191"/>
      <c r="AX93" s="196"/>
      <c r="AY93" s="184"/>
      <c r="AZ93" s="184"/>
      <c r="BA93" s="191"/>
      <c r="BB93" s="195"/>
      <c r="BC93" s="184"/>
      <c r="BD93" s="184"/>
      <c r="BE93" s="191"/>
      <c r="BF93" s="167"/>
      <c r="BG93" s="167"/>
      <c r="BH93" s="167"/>
      <c r="BI93" s="258"/>
      <c r="BO93" s="187"/>
      <c r="BP93" s="187"/>
    </row>
    <row r="94" spans="1:68" s="3" customFormat="1" ht="12" customHeight="1" x14ac:dyDescent="0.2">
      <c r="A94" s="163" t="s">
        <v>71</v>
      </c>
      <c r="B94" s="164"/>
      <c r="C94" s="164"/>
      <c r="D94" s="142" t="s">
        <v>140</v>
      </c>
      <c r="E94" s="143"/>
      <c r="F94" s="144" t="s">
        <v>191</v>
      </c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5"/>
      <c r="AB94" s="165">
        <v>2</v>
      </c>
      <c r="AC94" s="166"/>
      <c r="AD94" s="146">
        <f>AF94+AN94</f>
        <v>60</v>
      </c>
      <c r="AE94" s="139"/>
      <c r="AF94" s="138">
        <v>30</v>
      </c>
      <c r="AG94" s="139"/>
      <c r="AH94" s="138">
        <v>20</v>
      </c>
      <c r="AI94" s="139"/>
      <c r="AJ94" s="138">
        <v>10</v>
      </c>
      <c r="AK94" s="139"/>
      <c r="AL94" s="138">
        <v>0</v>
      </c>
      <c r="AM94" s="139"/>
      <c r="AN94" s="138">
        <v>30</v>
      </c>
      <c r="AO94" s="211"/>
      <c r="AP94" s="196"/>
      <c r="AQ94" s="184"/>
      <c r="AR94" s="184"/>
      <c r="AS94" s="191"/>
      <c r="AT94" s="196"/>
      <c r="AU94" s="184"/>
      <c r="AV94" s="184"/>
      <c r="AW94" s="191"/>
      <c r="AX94" s="220">
        <v>2</v>
      </c>
      <c r="AY94" s="194">
        <v>2</v>
      </c>
      <c r="AZ94" s="184"/>
      <c r="BA94" s="191"/>
      <c r="BB94" s="195"/>
      <c r="BC94" s="184"/>
      <c r="BD94" s="184"/>
      <c r="BE94" s="191"/>
      <c r="BF94" s="165" t="s">
        <v>61</v>
      </c>
      <c r="BG94" s="165"/>
      <c r="BH94" s="165"/>
      <c r="BI94" s="213"/>
    </row>
    <row r="95" spans="1:68" s="3" customFormat="1" ht="12" customHeight="1" x14ac:dyDescent="0.2">
      <c r="A95" s="163" t="s">
        <v>71</v>
      </c>
      <c r="B95" s="164"/>
      <c r="C95" s="164"/>
      <c r="D95" s="142" t="s">
        <v>209</v>
      </c>
      <c r="E95" s="143"/>
      <c r="F95" s="176" t="s">
        <v>207</v>
      </c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8"/>
      <c r="AB95" s="167"/>
      <c r="AC95" s="168"/>
      <c r="AD95" s="147"/>
      <c r="AE95" s="141"/>
      <c r="AF95" s="140"/>
      <c r="AG95" s="141"/>
      <c r="AH95" s="140"/>
      <c r="AI95" s="141"/>
      <c r="AJ95" s="140"/>
      <c r="AK95" s="141"/>
      <c r="AL95" s="140"/>
      <c r="AM95" s="141"/>
      <c r="AN95" s="140"/>
      <c r="AO95" s="173"/>
      <c r="AP95" s="196"/>
      <c r="AQ95" s="184"/>
      <c r="AR95" s="184"/>
      <c r="AS95" s="191"/>
      <c r="AT95" s="196"/>
      <c r="AU95" s="184"/>
      <c r="AV95" s="184"/>
      <c r="AW95" s="191"/>
      <c r="AX95" s="220"/>
      <c r="AY95" s="194"/>
      <c r="AZ95" s="184"/>
      <c r="BA95" s="191"/>
      <c r="BB95" s="195"/>
      <c r="BC95" s="184"/>
      <c r="BD95" s="184"/>
      <c r="BE95" s="191"/>
      <c r="BF95" s="167"/>
      <c r="BG95" s="167"/>
      <c r="BH95" s="167"/>
      <c r="BI95" s="258"/>
    </row>
    <row r="96" spans="1:68" s="46" customFormat="1" ht="12" customHeight="1" x14ac:dyDescent="0.2">
      <c r="A96" s="163" t="s">
        <v>71</v>
      </c>
      <c r="B96" s="164"/>
      <c r="C96" s="164"/>
      <c r="D96" s="142" t="s">
        <v>137</v>
      </c>
      <c r="E96" s="143"/>
      <c r="F96" s="314" t="s">
        <v>190</v>
      </c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6"/>
      <c r="AB96" s="211">
        <v>2</v>
      </c>
      <c r="AC96" s="212"/>
      <c r="AD96" s="146">
        <v>60</v>
      </c>
      <c r="AE96" s="139"/>
      <c r="AF96" s="138">
        <v>30</v>
      </c>
      <c r="AG96" s="139"/>
      <c r="AH96" s="138">
        <v>20</v>
      </c>
      <c r="AI96" s="139"/>
      <c r="AJ96" s="138">
        <v>10</v>
      </c>
      <c r="AK96" s="139"/>
      <c r="AL96" s="138">
        <v>0</v>
      </c>
      <c r="AM96" s="139"/>
      <c r="AN96" s="138">
        <v>30</v>
      </c>
      <c r="AO96" s="211"/>
      <c r="AP96" s="196"/>
      <c r="AQ96" s="184"/>
      <c r="AR96" s="184"/>
      <c r="AS96" s="191"/>
      <c r="AT96" s="196"/>
      <c r="AU96" s="184"/>
      <c r="AV96" s="184"/>
      <c r="AW96" s="191"/>
      <c r="AX96" s="196"/>
      <c r="AY96" s="184"/>
      <c r="AZ96" s="184">
        <v>2</v>
      </c>
      <c r="BA96" s="191">
        <v>2</v>
      </c>
      <c r="BB96" s="195"/>
      <c r="BC96" s="184"/>
      <c r="BD96" s="184"/>
      <c r="BE96" s="191"/>
      <c r="BF96" s="165" t="s">
        <v>61</v>
      </c>
      <c r="BG96" s="165"/>
      <c r="BH96" s="165"/>
      <c r="BI96" s="213"/>
    </row>
    <row r="97" spans="1:66" s="46" customFormat="1" ht="12" customHeight="1" x14ac:dyDescent="0.2">
      <c r="A97" s="163" t="s">
        <v>71</v>
      </c>
      <c r="B97" s="164"/>
      <c r="C97" s="164"/>
      <c r="D97" s="142" t="s">
        <v>203</v>
      </c>
      <c r="E97" s="143"/>
      <c r="F97" s="144" t="s">
        <v>109</v>
      </c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5"/>
      <c r="AB97" s="173"/>
      <c r="AC97" s="174"/>
      <c r="AD97" s="147"/>
      <c r="AE97" s="141"/>
      <c r="AF97" s="140"/>
      <c r="AG97" s="141"/>
      <c r="AH97" s="140"/>
      <c r="AI97" s="141"/>
      <c r="AJ97" s="140"/>
      <c r="AK97" s="141"/>
      <c r="AL97" s="140"/>
      <c r="AM97" s="141"/>
      <c r="AN97" s="140"/>
      <c r="AO97" s="173"/>
      <c r="AP97" s="196"/>
      <c r="AQ97" s="184"/>
      <c r="AR97" s="184"/>
      <c r="AS97" s="191"/>
      <c r="AT97" s="196"/>
      <c r="AU97" s="184"/>
      <c r="AV97" s="184"/>
      <c r="AW97" s="191"/>
      <c r="AX97" s="196"/>
      <c r="AY97" s="184"/>
      <c r="AZ97" s="184"/>
      <c r="BA97" s="191"/>
      <c r="BB97" s="195"/>
      <c r="BC97" s="184"/>
      <c r="BD97" s="184"/>
      <c r="BE97" s="191"/>
      <c r="BF97" s="167"/>
      <c r="BG97" s="167"/>
      <c r="BH97" s="167"/>
      <c r="BI97" s="258"/>
    </row>
    <row r="98" spans="1:66" s="3" customFormat="1" ht="12" customHeight="1" x14ac:dyDescent="0.2">
      <c r="A98" s="307" t="s">
        <v>71</v>
      </c>
      <c r="B98" s="308"/>
      <c r="C98" s="308"/>
      <c r="D98" s="142" t="s">
        <v>194</v>
      </c>
      <c r="E98" s="143"/>
      <c r="F98" s="309" t="s">
        <v>195</v>
      </c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10"/>
      <c r="AB98" s="165">
        <v>2</v>
      </c>
      <c r="AC98" s="166"/>
      <c r="AD98" s="146">
        <v>60</v>
      </c>
      <c r="AE98" s="139"/>
      <c r="AF98" s="138">
        <v>30</v>
      </c>
      <c r="AG98" s="139"/>
      <c r="AH98" s="138">
        <v>20</v>
      </c>
      <c r="AI98" s="139"/>
      <c r="AJ98" s="138">
        <v>10</v>
      </c>
      <c r="AK98" s="139"/>
      <c r="AL98" s="138">
        <v>0</v>
      </c>
      <c r="AM98" s="139"/>
      <c r="AN98" s="138">
        <v>30</v>
      </c>
      <c r="AO98" s="211"/>
      <c r="AP98" s="196"/>
      <c r="AQ98" s="184"/>
      <c r="AR98" s="184"/>
      <c r="AS98" s="191"/>
      <c r="AT98" s="196"/>
      <c r="AU98" s="184"/>
      <c r="AV98" s="184"/>
      <c r="AW98" s="191"/>
      <c r="AX98" s="196"/>
      <c r="AY98" s="184"/>
      <c r="AZ98" s="184"/>
      <c r="BA98" s="191"/>
      <c r="BB98" s="237">
        <v>2</v>
      </c>
      <c r="BC98" s="194">
        <v>2</v>
      </c>
      <c r="BD98" s="228"/>
      <c r="BE98" s="285"/>
      <c r="BF98" s="165" t="s">
        <v>61</v>
      </c>
      <c r="BG98" s="165"/>
      <c r="BH98" s="165"/>
      <c r="BI98" s="213"/>
    </row>
    <row r="99" spans="1:66" s="3" customFormat="1" ht="12" customHeight="1" x14ac:dyDescent="0.2">
      <c r="A99" s="282" t="s">
        <v>71</v>
      </c>
      <c r="B99" s="283"/>
      <c r="C99" s="284"/>
      <c r="D99" s="142" t="s">
        <v>60</v>
      </c>
      <c r="E99" s="143"/>
      <c r="F99" s="176" t="s">
        <v>208</v>
      </c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8"/>
      <c r="AB99" s="167"/>
      <c r="AC99" s="168"/>
      <c r="AD99" s="147"/>
      <c r="AE99" s="141"/>
      <c r="AF99" s="140"/>
      <c r="AG99" s="141"/>
      <c r="AH99" s="140"/>
      <c r="AI99" s="141"/>
      <c r="AJ99" s="140"/>
      <c r="AK99" s="141"/>
      <c r="AL99" s="140"/>
      <c r="AM99" s="141"/>
      <c r="AN99" s="140"/>
      <c r="AO99" s="173"/>
      <c r="AP99" s="196"/>
      <c r="AQ99" s="184"/>
      <c r="AR99" s="184"/>
      <c r="AS99" s="191"/>
      <c r="AT99" s="196"/>
      <c r="AU99" s="184"/>
      <c r="AV99" s="184"/>
      <c r="AW99" s="191"/>
      <c r="AX99" s="196"/>
      <c r="AY99" s="184"/>
      <c r="AZ99" s="184"/>
      <c r="BA99" s="191"/>
      <c r="BB99" s="237"/>
      <c r="BC99" s="194"/>
      <c r="BD99" s="209"/>
      <c r="BE99" s="465"/>
      <c r="BF99" s="167"/>
      <c r="BG99" s="167"/>
      <c r="BH99" s="167"/>
      <c r="BI99" s="258"/>
    </row>
    <row r="100" spans="1:66" s="3" customFormat="1" ht="12" customHeight="1" x14ac:dyDescent="0.25">
      <c r="A100" s="64"/>
      <c r="B100" s="47" t="s">
        <v>71</v>
      </c>
      <c r="C100" s="48"/>
      <c r="D100" s="210" t="s">
        <v>198</v>
      </c>
      <c r="E100" s="210"/>
      <c r="F100" s="266" t="s">
        <v>197</v>
      </c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8"/>
      <c r="AB100" s="165">
        <v>2</v>
      </c>
      <c r="AC100" s="166"/>
      <c r="AD100" s="146">
        <v>60</v>
      </c>
      <c r="AE100" s="139"/>
      <c r="AF100" s="138">
        <v>30</v>
      </c>
      <c r="AG100" s="139"/>
      <c r="AH100" s="138">
        <v>20</v>
      </c>
      <c r="AI100" s="139"/>
      <c r="AJ100" s="138">
        <v>10</v>
      </c>
      <c r="AK100" s="139"/>
      <c r="AL100" s="138">
        <v>0</v>
      </c>
      <c r="AM100" s="139"/>
      <c r="AN100" s="138">
        <v>30</v>
      </c>
      <c r="AO100" s="211"/>
      <c r="AP100" s="196"/>
      <c r="AQ100" s="184"/>
      <c r="AR100" s="184"/>
      <c r="AS100" s="191"/>
      <c r="AT100" s="196"/>
      <c r="AU100" s="184"/>
      <c r="AV100" s="184"/>
      <c r="AW100" s="191"/>
      <c r="AX100" s="196"/>
      <c r="AY100" s="184"/>
      <c r="AZ100" s="194">
        <v>2</v>
      </c>
      <c r="BA100" s="288">
        <v>2</v>
      </c>
      <c r="BB100" s="195"/>
      <c r="BC100" s="184"/>
      <c r="BD100" s="184"/>
      <c r="BE100" s="191"/>
      <c r="BF100" s="165" t="s">
        <v>61</v>
      </c>
      <c r="BG100" s="165"/>
      <c r="BH100" s="165"/>
      <c r="BI100" s="213"/>
    </row>
    <row r="101" spans="1:66" s="3" customFormat="1" ht="12" customHeight="1" x14ac:dyDescent="0.2">
      <c r="A101" s="64"/>
      <c r="B101" s="47" t="s">
        <v>71</v>
      </c>
      <c r="C101" s="48"/>
      <c r="D101" s="210" t="s">
        <v>204</v>
      </c>
      <c r="E101" s="210"/>
      <c r="F101" s="176" t="s">
        <v>199</v>
      </c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8"/>
      <c r="AB101" s="167"/>
      <c r="AC101" s="168"/>
      <c r="AD101" s="147"/>
      <c r="AE101" s="141"/>
      <c r="AF101" s="140"/>
      <c r="AG101" s="141"/>
      <c r="AH101" s="140"/>
      <c r="AI101" s="141"/>
      <c r="AJ101" s="140"/>
      <c r="AK101" s="141"/>
      <c r="AL101" s="140"/>
      <c r="AM101" s="141"/>
      <c r="AN101" s="140"/>
      <c r="AO101" s="173"/>
      <c r="AP101" s="196"/>
      <c r="AQ101" s="184"/>
      <c r="AR101" s="184"/>
      <c r="AS101" s="191"/>
      <c r="AT101" s="196"/>
      <c r="AU101" s="184"/>
      <c r="AV101" s="184"/>
      <c r="AW101" s="191"/>
      <c r="AX101" s="196"/>
      <c r="AY101" s="184"/>
      <c r="AZ101" s="194"/>
      <c r="BA101" s="288"/>
      <c r="BB101" s="195"/>
      <c r="BC101" s="184"/>
      <c r="BD101" s="184"/>
      <c r="BE101" s="191"/>
      <c r="BF101" s="167"/>
      <c r="BG101" s="167"/>
      <c r="BH101" s="167"/>
      <c r="BI101" s="258"/>
    </row>
    <row r="102" spans="1:66" s="3" customFormat="1" ht="19.5" customHeight="1" x14ac:dyDescent="0.2">
      <c r="A102" s="202" t="s">
        <v>71</v>
      </c>
      <c r="B102" s="203"/>
      <c r="C102" s="204"/>
      <c r="D102" s="142" t="s">
        <v>141</v>
      </c>
      <c r="E102" s="183"/>
      <c r="F102" s="289" t="s">
        <v>196</v>
      </c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1"/>
      <c r="AB102" s="165">
        <v>2</v>
      </c>
      <c r="AC102" s="166"/>
      <c r="AD102" s="146">
        <f>AF102+AN102</f>
        <v>60</v>
      </c>
      <c r="AE102" s="139"/>
      <c r="AF102" s="138">
        <v>30</v>
      </c>
      <c r="AG102" s="139"/>
      <c r="AH102" s="138">
        <v>20</v>
      </c>
      <c r="AI102" s="139"/>
      <c r="AJ102" s="138">
        <v>10</v>
      </c>
      <c r="AK102" s="139"/>
      <c r="AL102" s="138">
        <v>0</v>
      </c>
      <c r="AM102" s="139"/>
      <c r="AN102" s="138">
        <v>30</v>
      </c>
      <c r="AO102" s="211"/>
      <c r="AP102" s="196"/>
      <c r="AQ102" s="184"/>
      <c r="AR102" s="184"/>
      <c r="AS102" s="191"/>
      <c r="AT102" s="196"/>
      <c r="AU102" s="184"/>
      <c r="AV102" s="184"/>
      <c r="AW102" s="191"/>
      <c r="AX102" s="220">
        <v>2</v>
      </c>
      <c r="AY102" s="194">
        <v>2</v>
      </c>
      <c r="AZ102" s="194"/>
      <c r="BA102" s="288"/>
      <c r="BB102" s="195"/>
      <c r="BC102" s="184"/>
      <c r="BD102" s="184"/>
      <c r="BE102" s="191"/>
      <c r="BF102" s="165" t="s">
        <v>61</v>
      </c>
      <c r="BG102" s="165"/>
      <c r="BH102" s="165"/>
      <c r="BI102" s="213"/>
    </row>
    <row r="103" spans="1:66" s="3" customFormat="1" ht="16.5" customHeight="1" thickBot="1" x14ac:dyDescent="0.25">
      <c r="A103" s="302" t="s">
        <v>143</v>
      </c>
      <c r="B103" s="303"/>
      <c r="C103" s="304"/>
      <c r="D103" s="305" t="s">
        <v>146</v>
      </c>
      <c r="E103" s="306"/>
      <c r="F103" s="293" t="s">
        <v>247</v>
      </c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5"/>
      <c r="AB103" s="214"/>
      <c r="AC103" s="292"/>
      <c r="AD103" s="169"/>
      <c r="AE103" s="170"/>
      <c r="AF103" s="175"/>
      <c r="AG103" s="170"/>
      <c r="AH103" s="175"/>
      <c r="AI103" s="170"/>
      <c r="AJ103" s="175"/>
      <c r="AK103" s="170"/>
      <c r="AL103" s="175"/>
      <c r="AM103" s="170"/>
      <c r="AN103" s="175"/>
      <c r="AO103" s="171"/>
      <c r="AP103" s="272"/>
      <c r="AQ103" s="251"/>
      <c r="AR103" s="251"/>
      <c r="AS103" s="252"/>
      <c r="AT103" s="272"/>
      <c r="AU103" s="251"/>
      <c r="AV103" s="251"/>
      <c r="AW103" s="252"/>
      <c r="AX103" s="393"/>
      <c r="AY103" s="382"/>
      <c r="AZ103" s="382"/>
      <c r="BA103" s="383"/>
      <c r="BB103" s="162"/>
      <c r="BC103" s="251"/>
      <c r="BD103" s="251"/>
      <c r="BE103" s="252"/>
      <c r="BF103" s="214"/>
      <c r="BG103" s="214"/>
      <c r="BH103" s="214"/>
      <c r="BI103" s="215"/>
    </row>
    <row r="104" spans="1:66" s="3" customFormat="1" ht="21" customHeight="1" thickBot="1" x14ac:dyDescent="0.35">
      <c r="A104" s="273" t="s">
        <v>211</v>
      </c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5"/>
      <c r="AB104" s="276">
        <f>AB105+AB106+AB108+AB109+AB110</f>
        <v>32</v>
      </c>
      <c r="AC104" s="265"/>
      <c r="AD104" s="264">
        <f>AD105+AD106+AD108+AD109+AD110</f>
        <v>960</v>
      </c>
      <c r="AE104" s="265"/>
      <c r="AF104" s="264">
        <f t="shared" ref="AF104" si="29">AF105+AF106+AF108+AF109+AF110</f>
        <v>0</v>
      </c>
      <c r="AG104" s="265"/>
      <c r="AH104" s="264">
        <f t="shared" ref="AH104" si="30">AH105+AH106+AH108+AH109+AH110</f>
        <v>0</v>
      </c>
      <c r="AI104" s="265"/>
      <c r="AJ104" s="264">
        <f t="shared" ref="AJ104" si="31">AJ105+AJ106+AJ108+AJ109+AJ110</f>
        <v>0</v>
      </c>
      <c r="AK104" s="265"/>
      <c r="AL104" s="264">
        <f t="shared" ref="AL104" si="32">AL105+AL106+AL108+AL109+AL110</f>
        <v>0</v>
      </c>
      <c r="AM104" s="265"/>
      <c r="AN104" s="264">
        <f t="shared" ref="AN104" si="33">AN105+AN106+AN108+AN109+AN110</f>
        <v>960</v>
      </c>
      <c r="AO104" s="265"/>
      <c r="AP104" s="93">
        <f>AP110+AP109+AP108</f>
        <v>0</v>
      </c>
      <c r="AQ104" s="106">
        <f t="shared" ref="AQ104:BE104" si="34">AQ110+AQ109+AQ108</f>
        <v>0</v>
      </c>
      <c r="AR104" s="106">
        <v>0</v>
      </c>
      <c r="AS104" s="107">
        <v>0</v>
      </c>
      <c r="AT104" s="93">
        <f t="shared" si="34"/>
        <v>0</v>
      </c>
      <c r="AU104" s="106">
        <f t="shared" si="34"/>
        <v>0</v>
      </c>
      <c r="AV104" s="106">
        <v>2</v>
      </c>
      <c r="AW104" s="107">
        <v>0</v>
      </c>
      <c r="AX104" s="108">
        <f t="shared" si="34"/>
        <v>0</v>
      </c>
      <c r="AY104" s="109">
        <f t="shared" si="34"/>
        <v>0</v>
      </c>
      <c r="AZ104" s="109">
        <v>2</v>
      </c>
      <c r="BA104" s="110">
        <v>0</v>
      </c>
      <c r="BB104" s="108">
        <f t="shared" si="34"/>
        <v>0</v>
      </c>
      <c r="BC104" s="109">
        <f t="shared" si="34"/>
        <v>0</v>
      </c>
      <c r="BD104" s="109">
        <f t="shared" si="34"/>
        <v>28</v>
      </c>
      <c r="BE104" s="110">
        <f t="shared" si="34"/>
        <v>0</v>
      </c>
      <c r="BF104" s="255"/>
      <c r="BG104" s="256"/>
      <c r="BH104" s="256"/>
      <c r="BI104" s="257"/>
    </row>
    <row r="105" spans="1:66" s="3" customFormat="1" ht="34.5" customHeight="1" x14ac:dyDescent="0.2">
      <c r="A105" s="240" t="s">
        <v>71</v>
      </c>
      <c r="B105" s="241"/>
      <c r="C105" s="241"/>
      <c r="D105" s="241" t="s">
        <v>138</v>
      </c>
      <c r="E105" s="241"/>
      <c r="F105" s="242" t="s">
        <v>157</v>
      </c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4"/>
      <c r="AB105" s="141">
        <v>2</v>
      </c>
      <c r="AC105" s="245"/>
      <c r="AD105" s="246">
        <v>60</v>
      </c>
      <c r="AE105" s="247"/>
      <c r="AF105" s="140">
        <v>0</v>
      </c>
      <c r="AG105" s="141"/>
      <c r="AH105" s="140">
        <v>0</v>
      </c>
      <c r="AI105" s="141"/>
      <c r="AJ105" s="140">
        <v>0</v>
      </c>
      <c r="AK105" s="141"/>
      <c r="AL105" s="140">
        <v>0</v>
      </c>
      <c r="AM105" s="141"/>
      <c r="AN105" s="140">
        <v>60</v>
      </c>
      <c r="AO105" s="174"/>
      <c r="AP105" s="9"/>
      <c r="AQ105" s="12"/>
      <c r="AR105" s="12"/>
      <c r="AS105" s="12"/>
      <c r="AT105" s="9"/>
      <c r="AU105" s="12"/>
      <c r="AV105" s="12">
        <v>2</v>
      </c>
      <c r="AW105" s="14"/>
      <c r="AX105" s="81"/>
      <c r="AY105" s="82"/>
      <c r="AZ105" s="82"/>
      <c r="BA105" s="83"/>
      <c r="BB105" s="81"/>
      <c r="BC105" s="82"/>
      <c r="BD105" s="82"/>
      <c r="BE105" s="83"/>
      <c r="BF105" s="173" t="s">
        <v>14</v>
      </c>
      <c r="BG105" s="173"/>
      <c r="BH105" s="173"/>
      <c r="BI105" s="141"/>
      <c r="BJ105" s="4"/>
    </row>
    <row r="106" spans="1:66" s="3" customFormat="1" ht="42.75" customHeight="1" thickBot="1" x14ac:dyDescent="0.25">
      <c r="A106" s="277" t="s">
        <v>71</v>
      </c>
      <c r="B106" s="278"/>
      <c r="C106" s="278"/>
      <c r="D106" s="278" t="s">
        <v>139</v>
      </c>
      <c r="E106" s="278"/>
      <c r="F106" s="279" t="s">
        <v>158</v>
      </c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1"/>
      <c r="AB106" s="213">
        <v>2</v>
      </c>
      <c r="AC106" s="285"/>
      <c r="AD106" s="235">
        <v>60</v>
      </c>
      <c r="AE106" s="236"/>
      <c r="AF106" s="138">
        <v>0</v>
      </c>
      <c r="AG106" s="139"/>
      <c r="AH106" s="138">
        <v>0</v>
      </c>
      <c r="AI106" s="139"/>
      <c r="AJ106" s="138">
        <v>0</v>
      </c>
      <c r="AK106" s="139"/>
      <c r="AL106" s="138">
        <v>0</v>
      </c>
      <c r="AM106" s="139"/>
      <c r="AN106" s="138">
        <v>60</v>
      </c>
      <c r="AO106" s="212"/>
      <c r="AP106" s="8"/>
      <c r="AQ106" s="11"/>
      <c r="AR106" s="11"/>
      <c r="AS106" s="11"/>
      <c r="AT106" s="8"/>
      <c r="AU106" s="11"/>
      <c r="AV106" s="11"/>
      <c r="AW106" s="13"/>
      <c r="AX106" s="76"/>
      <c r="AY106" s="16"/>
      <c r="AZ106" s="16">
        <v>2</v>
      </c>
      <c r="BA106" s="75"/>
      <c r="BB106" s="76"/>
      <c r="BC106" s="16"/>
      <c r="BD106" s="16"/>
      <c r="BE106" s="75"/>
      <c r="BF106" s="165" t="s">
        <v>14</v>
      </c>
      <c r="BG106" s="165"/>
      <c r="BH106" s="165"/>
      <c r="BI106" s="213"/>
    </row>
    <row r="107" spans="1:66" s="3" customFormat="1" ht="21.75" customHeight="1" thickBot="1" x14ac:dyDescent="0.25">
      <c r="A107" s="248"/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50"/>
      <c r="AB107" s="58"/>
      <c r="AC107" s="59"/>
      <c r="AD107" s="84"/>
      <c r="AE107" s="66"/>
      <c r="AF107" s="85"/>
      <c r="AG107" s="66"/>
      <c r="AH107" s="85"/>
      <c r="AI107" s="66"/>
      <c r="AJ107" s="85"/>
      <c r="AK107" s="66"/>
      <c r="AL107" s="85"/>
      <c r="AM107" s="66"/>
      <c r="AN107" s="85"/>
      <c r="AO107" s="86"/>
      <c r="AP107" s="66"/>
      <c r="AQ107" s="66"/>
      <c r="AR107" s="66"/>
      <c r="AS107" s="85"/>
      <c r="AT107" s="66"/>
      <c r="AU107" s="66"/>
      <c r="AV107" s="66"/>
      <c r="AW107" s="87"/>
      <c r="AX107" s="78"/>
      <c r="AY107" s="78"/>
      <c r="AZ107" s="78"/>
      <c r="BA107" s="79"/>
      <c r="BB107" s="78"/>
      <c r="BC107" s="78"/>
      <c r="BD107" s="78"/>
      <c r="BE107" s="59"/>
      <c r="BF107" s="58"/>
      <c r="BG107" s="58"/>
      <c r="BH107" s="58"/>
      <c r="BI107" s="59"/>
    </row>
    <row r="108" spans="1:66" s="3" customFormat="1" ht="12" customHeight="1" x14ac:dyDescent="0.2">
      <c r="A108" s="208"/>
      <c r="B108" s="209"/>
      <c r="C108" s="209"/>
      <c r="D108" s="209"/>
      <c r="E108" s="209"/>
      <c r="F108" s="238" t="s">
        <v>171</v>
      </c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9"/>
      <c r="AB108" s="173">
        <v>4</v>
      </c>
      <c r="AC108" s="174"/>
      <c r="AD108" s="147">
        <v>120</v>
      </c>
      <c r="AE108" s="141"/>
      <c r="AF108" s="140">
        <v>0</v>
      </c>
      <c r="AG108" s="141"/>
      <c r="AH108" s="140">
        <v>0</v>
      </c>
      <c r="AI108" s="141"/>
      <c r="AJ108" s="140">
        <v>0</v>
      </c>
      <c r="AK108" s="141"/>
      <c r="AL108" s="140">
        <v>0</v>
      </c>
      <c r="AM108" s="141"/>
      <c r="AN108" s="140">
        <v>120</v>
      </c>
      <c r="AO108" s="174"/>
      <c r="AP108" s="9"/>
      <c r="AQ108" s="9"/>
      <c r="AR108" s="9"/>
      <c r="AS108" s="14"/>
      <c r="AT108" s="9"/>
      <c r="AU108" s="9"/>
      <c r="AV108" s="9"/>
      <c r="AW108" s="14"/>
      <c r="AX108" s="74"/>
      <c r="AY108" s="74"/>
      <c r="AZ108" s="74"/>
      <c r="BA108" s="73"/>
      <c r="BB108" s="74"/>
      <c r="BC108" s="74"/>
      <c r="BD108" s="74">
        <v>4</v>
      </c>
      <c r="BE108" s="88"/>
      <c r="BF108" s="258" t="s">
        <v>13</v>
      </c>
      <c r="BG108" s="209"/>
      <c r="BH108" s="209"/>
      <c r="BI108" s="209"/>
      <c r="BJ108" s="1"/>
    </row>
    <row r="109" spans="1:66" s="3" customFormat="1" ht="12" customHeight="1" x14ac:dyDescent="0.2">
      <c r="A109" s="220"/>
      <c r="B109" s="194"/>
      <c r="C109" s="194"/>
      <c r="D109" s="194"/>
      <c r="E109" s="194"/>
      <c r="F109" s="221" t="s">
        <v>172</v>
      </c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2"/>
      <c r="AB109" s="223">
        <v>4</v>
      </c>
      <c r="AC109" s="224"/>
      <c r="AD109" s="225">
        <v>120</v>
      </c>
      <c r="AE109" s="195"/>
      <c r="AF109" s="226">
        <v>0</v>
      </c>
      <c r="AG109" s="195"/>
      <c r="AH109" s="226">
        <v>0</v>
      </c>
      <c r="AI109" s="195"/>
      <c r="AJ109" s="226">
        <v>0</v>
      </c>
      <c r="AK109" s="195"/>
      <c r="AL109" s="226">
        <v>0</v>
      </c>
      <c r="AM109" s="195"/>
      <c r="AN109" s="226">
        <v>120</v>
      </c>
      <c r="AO109" s="224"/>
      <c r="AP109" s="10"/>
      <c r="AQ109" s="10"/>
      <c r="AR109" s="10"/>
      <c r="AS109" s="68"/>
      <c r="AT109" s="10"/>
      <c r="AU109" s="10"/>
      <c r="AV109" s="10"/>
      <c r="AW109" s="68"/>
      <c r="AX109" s="17"/>
      <c r="AY109" s="17"/>
      <c r="AZ109" s="17"/>
      <c r="BA109" s="69" t="s">
        <v>145</v>
      </c>
      <c r="BB109" s="17"/>
      <c r="BC109" s="17"/>
      <c r="BD109" s="17">
        <v>4</v>
      </c>
      <c r="BE109" s="89"/>
      <c r="BF109" s="237" t="s">
        <v>13</v>
      </c>
      <c r="BG109" s="194"/>
      <c r="BH109" s="194"/>
      <c r="BI109" s="194"/>
      <c r="BJ109" s="1"/>
    </row>
    <row r="110" spans="1:66" s="3" customFormat="1" ht="12" customHeight="1" thickBot="1" x14ac:dyDescent="0.3">
      <c r="A110" s="227"/>
      <c r="B110" s="228"/>
      <c r="C110" s="228"/>
      <c r="D110" s="228"/>
      <c r="E110" s="228"/>
      <c r="F110" s="229" t="s">
        <v>220</v>
      </c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30"/>
      <c r="AB110" s="211">
        <v>20</v>
      </c>
      <c r="AC110" s="212"/>
      <c r="AD110" s="235">
        <v>600</v>
      </c>
      <c r="AE110" s="236"/>
      <c r="AF110" s="138">
        <v>0</v>
      </c>
      <c r="AG110" s="139"/>
      <c r="AH110" s="138">
        <v>0</v>
      </c>
      <c r="AI110" s="139"/>
      <c r="AJ110" s="138">
        <v>0</v>
      </c>
      <c r="AK110" s="139"/>
      <c r="AL110" s="138">
        <v>0</v>
      </c>
      <c r="AM110" s="139"/>
      <c r="AN110" s="138">
        <v>600</v>
      </c>
      <c r="AO110" s="212"/>
      <c r="AP110" s="8"/>
      <c r="AQ110" s="11"/>
      <c r="AR110" s="11"/>
      <c r="AS110" s="13"/>
      <c r="AT110" s="8"/>
      <c r="AU110" s="11"/>
      <c r="AV110" s="11"/>
      <c r="AW110" s="13"/>
      <c r="AX110" s="76"/>
      <c r="AY110" s="16"/>
      <c r="AZ110" s="16"/>
      <c r="BA110" s="75"/>
      <c r="BB110" s="76"/>
      <c r="BC110" s="16"/>
      <c r="BD110" s="16">
        <v>20</v>
      </c>
      <c r="BE110" s="75"/>
      <c r="BF110" s="259" t="s">
        <v>14</v>
      </c>
      <c r="BG110" s="260"/>
      <c r="BH110" s="260"/>
      <c r="BI110" s="260"/>
    </row>
    <row r="111" spans="1:66" s="3" customFormat="1" ht="21" customHeight="1" thickBot="1" x14ac:dyDescent="0.35">
      <c r="A111" s="188" t="s">
        <v>63</v>
      </c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90"/>
      <c r="AB111" s="231">
        <f>SUM(AB105:AC110,AB92:AC103,AB53:AC90,AB41:AC50,AB25:AC39)</f>
        <v>240</v>
      </c>
      <c r="AC111" s="190"/>
      <c r="AD111" s="231">
        <f t="shared" ref="AD111" si="35">SUM(AD105:AE110,AD92:AE103,AD53:AE90,AD41:AE50,AD25:AE39)</f>
        <v>7200</v>
      </c>
      <c r="AE111" s="190"/>
      <c r="AF111" s="231">
        <f t="shared" ref="AF111" si="36">SUM(AF105:AG110,AF92:AG103,AF53:AG90,AF41:AG50,AF25:AG39)</f>
        <v>3014</v>
      </c>
      <c r="AG111" s="190"/>
      <c r="AH111" s="231">
        <f t="shared" ref="AH111" si="37">SUM(AH105:AI110,AH92:AI103,AH53:AI90,AH41:AI50,AH25:AI39)</f>
        <v>1554</v>
      </c>
      <c r="AI111" s="190"/>
      <c r="AJ111" s="231">
        <f t="shared" ref="AJ111" si="38">SUM(AJ105:AK110,AJ92:AK103,AJ53:AK90,AJ41:AK50,AJ25:AK39)</f>
        <v>1460</v>
      </c>
      <c r="AK111" s="190"/>
      <c r="AL111" s="231">
        <f t="shared" ref="AL111" si="39">SUM(AL105:AM110,AL92:AM103,AL53:AM90,AL41:AM50,AL25:AM39)</f>
        <v>0</v>
      </c>
      <c r="AM111" s="190"/>
      <c r="AN111" s="231">
        <f t="shared" ref="AN111" si="40">SUM(AN105:AO110,AN92:AO103,AN53:AO90,AN41:AO50,AN25:AO39)</f>
        <v>4186</v>
      </c>
      <c r="AO111" s="190"/>
      <c r="AP111" s="112">
        <f t="shared" ref="AP111:BE111" si="41">SUM(AP105:AP110,AP92:AP103,AP53:AP90,AP41:AP50,AP25:AP39)</f>
        <v>30</v>
      </c>
      <c r="AQ111" s="112">
        <f t="shared" si="41"/>
        <v>30</v>
      </c>
      <c r="AR111" s="112">
        <f t="shared" si="41"/>
        <v>30</v>
      </c>
      <c r="AS111" s="112">
        <f t="shared" si="41"/>
        <v>30</v>
      </c>
      <c r="AT111" s="112">
        <f t="shared" si="41"/>
        <v>30</v>
      </c>
      <c r="AU111" s="112">
        <f t="shared" si="41"/>
        <v>30</v>
      </c>
      <c r="AV111" s="112">
        <f t="shared" si="41"/>
        <v>30</v>
      </c>
      <c r="AW111" s="112">
        <f t="shared" si="41"/>
        <v>28</v>
      </c>
      <c r="AX111" s="112">
        <f t="shared" si="41"/>
        <v>30</v>
      </c>
      <c r="AY111" s="112">
        <f t="shared" si="41"/>
        <v>28</v>
      </c>
      <c r="AZ111" s="112">
        <f t="shared" si="41"/>
        <v>30</v>
      </c>
      <c r="BA111" s="112">
        <f t="shared" si="41"/>
        <v>28</v>
      </c>
      <c r="BB111" s="112">
        <f t="shared" si="41"/>
        <v>32</v>
      </c>
      <c r="BC111" s="112">
        <f t="shared" si="41"/>
        <v>28</v>
      </c>
      <c r="BD111" s="112">
        <f t="shared" si="41"/>
        <v>28</v>
      </c>
      <c r="BE111" s="112">
        <f t="shared" si="41"/>
        <v>0</v>
      </c>
      <c r="BF111" s="261"/>
      <c r="BG111" s="262"/>
      <c r="BH111" s="262"/>
      <c r="BI111" s="263"/>
      <c r="BN111" s="49"/>
    </row>
    <row r="112" spans="1:66" ht="18" customHeight="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1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1"/>
      <c r="AY112" s="1"/>
      <c r="AZ112" s="1"/>
      <c r="BA112" s="1"/>
      <c r="BB112" s="1"/>
      <c r="BC112" s="1"/>
      <c r="BD112" s="1"/>
      <c r="BE112" s="1"/>
      <c r="BF112" s="53"/>
    </row>
    <row r="113" spans="1:32" s="55" customFormat="1" ht="36.75" customHeight="1" x14ac:dyDescent="0.35">
      <c r="A113" s="54"/>
      <c r="C113" s="218" t="s">
        <v>234</v>
      </c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32" t="s">
        <v>235</v>
      </c>
      <c r="AA113" s="232"/>
      <c r="AB113" s="232"/>
      <c r="AC113" s="232"/>
      <c r="AD113" s="232"/>
      <c r="AE113" s="232"/>
      <c r="AF113" s="232"/>
    </row>
    <row r="114" spans="1:32" s="6" customFormat="1" ht="14.25" customHeight="1" x14ac:dyDescent="0.25">
      <c r="A114" s="5"/>
      <c r="B114" s="5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32" s="6" customFormat="1" ht="21.75" customHeight="1" x14ac:dyDescent="0.35">
      <c r="A115" s="134"/>
      <c r="B115" s="134"/>
      <c r="C115" s="234" t="s">
        <v>237</v>
      </c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3" t="s">
        <v>236</v>
      </c>
      <c r="AA115" s="233"/>
      <c r="AB115" s="233"/>
      <c r="AC115" s="233"/>
      <c r="AD115" s="233"/>
      <c r="AE115" s="233"/>
      <c r="AF115" s="233"/>
    </row>
    <row r="116" spans="1:32" s="6" customFormat="1" ht="21.75" customHeight="1" x14ac:dyDescent="0.35">
      <c r="A116" s="134"/>
      <c r="B116" s="134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3"/>
      <c r="AA116" s="133"/>
      <c r="AB116" s="133"/>
      <c r="AC116" s="133"/>
      <c r="AD116" s="133"/>
      <c r="AE116" s="133"/>
      <c r="AF116" s="133"/>
    </row>
    <row r="117" spans="1:32" s="6" customFormat="1" x14ac:dyDescent="0.25">
      <c r="A117" s="5"/>
      <c r="B117" s="5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132"/>
      <c r="V117" s="132"/>
      <c r="W117" s="132"/>
      <c r="X117" s="132"/>
      <c r="Y117" s="132"/>
      <c r="Z117" s="132"/>
      <c r="AA117" s="132"/>
      <c r="AB117" s="132"/>
      <c r="AC117" s="132"/>
    </row>
    <row r="118" spans="1:32" s="6" customFormat="1" x14ac:dyDescent="0.25">
      <c r="A118" s="5"/>
      <c r="B118" s="5"/>
      <c r="C118" s="132" t="s">
        <v>231</v>
      </c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5"/>
      <c r="V118" s="5"/>
      <c r="W118" s="5"/>
      <c r="X118" s="5"/>
      <c r="Y118" s="5"/>
    </row>
    <row r="119" spans="1:32" x14ac:dyDescent="0.25">
      <c r="A119" s="5"/>
      <c r="B119" s="5"/>
      <c r="C119" s="219" t="s">
        <v>219</v>
      </c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7"/>
      <c r="Q119" s="7"/>
      <c r="R119" s="7"/>
      <c r="S119" s="5"/>
      <c r="T119" s="5"/>
    </row>
  </sheetData>
  <mergeCells count="1047">
    <mergeCell ref="AQ98:AQ99"/>
    <mergeCell ref="AR98:AR99"/>
    <mergeCell ref="BA41:BA45"/>
    <mergeCell ref="BB41:BB45"/>
    <mergeCell ref="BC41:BC45"/>
    <mergeCell ref="BD41:BD45"/>
    <mergeCell ref="BE41:BE45"/>
    <mergeCell ref="AP46:AP50"/>
    <mergeCell ref="AQ46:AQ50"/>
    <mergeCell ref="AR46:AR50"/>
    <mergeCell ref="AS46:AS50"/>
    <mergeCell ref="AT46:AT50"/>
    <mergeCell ref="AU46:AU50"/>
    <mergeCell ref="AX46:AX50"/>
    <mergeCell ref="AY46:AY50"/>
    <mergeCell ref="AZ46:AZ50"/>
    <mergeCell ref="BA46:BA50"/>
    <mergeCell ref="BB46:BB50"/>
    <mergeCell ref="BC46:BC50"/>
    <mergeCell ref="BD46:BD50"/>
    <mergeCell ref="BE46:BE50"/>
    <mergeCell ref="AT41:AT45"/>
    <mergeCell ref="AU41:AU45"/>
    <mergeCell ref="AX94:AX95"/>
    <mergeCell ref="AY94:AY95"/>
    <mergeCell ref="AZ96:AZ97"/>
    <mergeCell ref="BA96:BA97"/>
    <mergeCell ref="BD94:BD95"/>
    <mergeCell ref="BE94:BE95"/>
    <mergeCell ref="BD96:BD97"/>
    <mergeCell ref="BE96:BE97"/>
    <mergeCell ref="BB92:BB93"/>
    <mergeCell ref="AZ100:AZ101"/>
    <mergeCell ref="BA100:BA101"/>
    <mergeCell ref="AX96:AX97"/>
    <mergeCell ref="AY96:AY97"/>
    <mergeCell ref="AX98:AX99"/>
    <mergeCell ref="AY98:AY99"/>
    <mergeCell ref="AX100:AX101"/>
    <mergeCell ref="AY100:AY101"/>
    <mergeCell ref="AZ98:AZ99"/>
    <mergeCell ref="BA98:BA99"/>
    <mergeCell ref="AZ94:AZ95"/>
    <mergeCell ref="BA94:BA95"/>
    <mergeCell ref="AX102:AX103"/>
    <mergeCell ref="AY102:AY103"/>
    <mergeCell ref="AZ102:AZ103"/>
    <mergeCell ref="BA102:BA103"/>
    <mergeCell ref="BC94:BC95"/>
    <mergeCell ref="BB96:BB97"/>
    <mergeCell ref="BC96:BC97"/>
    <mergeCell ref="BC92:BC93"/>
    <mergeCell ref="BD92:BD93"/>
    <mergeCell ref="BE92:BE93"/>
    <mergeCell ref="BF92:BI93"/>
    <mergeCell ref="BF96:BI97"/>
    <mergeCell ref="BF100:BI101"/>
    <mergeCell ref="BD98:BD99"/>
    <mergeCell ref="BE98:BE99"/>
    <mergeCell ref="BB102:BB103"/>
    <mergeCell ref="BC102:BC103"/>
    <mergeCell ref="BD102:BD103"/>
    <mergeCell ref="BE102:BE103"/>
    <mergeCell ref="BB100:BB101"/>
    <mergeCell ref="BC100:BC101"/>
    <mergeCell ref="BD100:BD101"/>
    <mergeCell ref="BE100:BE101"/>
    <mergeCell ref="BF94:BI95"/>
    <mergeCell ref="BB98:BB99"/>
    <mergeCell ref="AT98:AT99"/>
    <mergeCell ref="BC98:BC99"/>
    <mergeCell ref="AU98:AU99"/>
    <mergeCell ref="AV98:AV99"/>
    <mergeCell ref="AW98:AW99"/>
    <mergeCell ref="AS92:AS93"/>
    <mergeCell ref="AT100:AT101"/>
    <mergeCell ref="AU100:AU101"/>
    <mergeCell ref="AV100:AV101"/>
    <mergeCell ref="AW100:AW101"/>
    <mergeCell ref="AT102:AT103"/>
    <mergeCell ref="AU102:AU103"/>
    <mergeCell ref="AV102:AV103"/>
    <mergeCell ref="AW102:AW103"/>
    <mergeCell ref="AT92:AT93"/>
    <mergeCell ref="AU92:AU93"/>
    <mergeCell ref="AV92:AV93"/>
    <mergeCell ref="AW92:AW93"/>
    <mergeCell ref="AT94:AT95"/>
    <mergeCell ref="AU94:AU95"/>
    <mergeCell ref="AV94:AV95"/>
    <mergeCell ref="AW94:AW95"/>
    <mergeCell ref="AT96:AT97"/>
    <mergeCell ref="AU96:AU97"/>
    <mergeCell ref="AV96:AV97"/>
    <mergeCell ref="AW96:AW97"/>
    <mergeCell ref="AS96:AS97"/>
    <mergeCell ref="AX92:AX93"/>
    <mergeCell ref="AY92:AY93"/>
    <mergeCell ref="AZ92:AZ93"/>
    <mergeCell ref="BA92:BA93"/>
    <mergeCell ref="BB94:BB95"/>
    <mergeCell ref="AP94:AP95"/>
    <mergeCell ref="AQ94:AQ95"/>
    <mergeCell ref="AR94:AR95"/>
    <mergeCell ref="AS94:AS95"/>
    <mergeCell ref="AN62:AO62"/>
    <mergeCell ref="AN70:AO70"/>
    <mergeCell ref="AN72:AO72"/>
    <mergeCell ref="AN74:AO74"/>
    <mergeCell ref="AN76:AO76"/>
    <mergeCell ref="AN79:AO79"/>
    <mergeCell ref="AN90:AO90"/>
    <mergeCell ref="AJ85:AK85"/>
    <mergeCell ref="AL85:AM85"/>
    <mergeCell ref="AD60:AE60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N63:AO63"/>
    <mergeCell ref="AN66:AO66"/>
    <mergeCell ref="AN68:AO68"/>
    <mergeCell ref="AL94:AM95"/>
    <mergeCell ref="AN94:AO95"/>
    <mergeCell ref="AH96:AI97"/>
    <mergeCell ref="D59:E59"/>
    <mergeCell ref="AF59:AG59"/>
    <mergeCell ref="A60:C60"/>
    <mergeCell ref="D60:E60"/>
    <mergeCell ref="F60:AA60"/>
    <mergeCell ref="AB60:AC60"/>
    <mergeCell ref="D61:E61"/>
    <mergeCell ref="F61:AA61"/>
    <mergeCell ref="AB61:AC61"/>
    <mergeCell ref="AD61:AE61"/>
    <mergeCell ref="AH59:AI59"/>
    <mergeCell ref="AJ59:AK59"/>
    <mergeCell ref="AH61:AI61"/>
    <mergeCell ref="AJ61:AK61"/>
    <mergeCell ref="A59:C59"/>
    <mergeCell ref="AH60:AI60"/>
    <mergeCell ref="AN87:AO87"/>
    <mergeCell ref="AN81:AO81"/>
    <mergeCell ref="A85:C85"/>
    <mergeCell ref="D85:E85"/>
    <mergeCell ref="F85:AA85"/>
    <mergeCell ref="AB85:AC85"/>
    <mergeCell ref="AD90:AE90"/>
    <mergeCell ref="AH90:AI90"/>
    <mergeCell ref="AJ90:AK90"/>
    <mergeCell ref="AL90:AM90"/>
    <mergeCell ref="AD82:AE82"/>
    <mergeCell ref="AF81:AG81"/>
    <mergeCell ref="AH81:AI81"/>
    <mergeCell ref="AH41:AI45"/>
    <mergeCell ref="AN41:AO45"/>
    <mergeCell ref="AB46:AC50"/>
    <mergeCell ref="AD46:AE50"/>
    <mergeCell ref="AH46:AI50"/>
    <mergeCell ref="AN46:AO50"/>
    <mergeCell ref="AJ41:AK45"/>
    <mergeCell ref="AL41:AM45"/>
    <mergeCell ref="AF40:AG40"/>
    <mergeCell ref="AB62:AC62"/>
    <mergeCell ref="AD62:AE62"/>
    <mergeCell ref="AJ56:AK56"/>
    <mergeCell ref="AL56:AM56"/>
    <mergeCell ref="AH55:AI55"/>
    <mergeCell ref="AJ55:AK55"/>
    <mergeCell ref="AL55:AM55"/>
    <mergeCell ref="AH62:AI62"/>
    <mergeCell ref="AJ62:AK62"/>
    <mergeCell ref="AL62:AM62"/>
    <mergeCell ref="AL40:AM40"/>
    <mergeCell ref="AN40:AO40"/>
    <mergeCell ref="AF58:AG58"/>
    <mergeCell ref="AH58:AI58"/>
    <mergeCell ref="AD54:AE54"/>
    <mergeCell ref="AB58:AC58"/>
    <mergeCell ref="AD58:AE58"/>
    <mergeCell ref="AF60:AG60"/>
    <mergeCell ref="AD85:AE85"/>
    <mergeCell ref="BF88:BI88"/>
    <mergeCell ref="BF89:BI89"/>
    <mergeCell ref="AN60:AO60"/>
    <mergeCell ref="BF60:BI60"/>
    <mergeCell ref="AN59:AO59"/>
    <mergeCell ref="BF59:BI59"/>
    <mergeCell ref="AJ58:AK58"/>
    <mergeCell ref="F59:AA59"/>
    <mergeCell ref="AB59:AC59"/>
    <mergeCell ref="AD59:AE59"/>
    <mergeCell ref="AJ60:AK60"/>
    <mergeCell ref="AL60:AM60"/>
    <mergeCell ref="AN58:AO58"/>
    <mergeCell ref="BF58:BI58"/>
    <mergeCell ref="AL59:AM59"/>
    <mergeCell ref="AF64:AG64"/>
    <mergeCell ref="AH64:AI64"/>
    <mergeCell ref="AJ64:AK64"/>
    <mergeCell ref="AL64:AM64"/>
    <mergeCell ref="AN64:AO64"/>
    <mergeCell ref="BF64:BI64"/>
    <mergeCell ref="AH63:AI63"/>
    <mergeCell ref="AJ63:AK63"/>
    <mergeCell ref="AL63:AM63"/>
    <mergeCell ref="AL61:AM61"/>
    <mergeCell ref="AN61:AO61"/>
    <mergeCell ref="BF61:BI61"/>
    <mergeCell ref="AF61:AG61"/>
    <mergeCell ref="AF62:AG62"/>
    <mergeCell ref="F58:AA58"/>
    <mergeCell ref="BF52:BI52"/>
    <mergeCell ref="AJ52:AK52"/>
    <mergeCell ref="F47:AA47"/>
    <mergeCell ref="AF57:AG57"/>
    <mergeCell ref="AH57:AI57"/>
    <mergeCell ref="AJ57:AK57"/>
    <mergeCell ref="AB57:AC57"/>
    <mergeCell ref="AD57:AE57"/>
    <mergeCell ref="AJ46:AK50"/>
    <mergeCell ref="AL46:AM50"/>
    <mergeCell ref="AL57:AM57"/>
    <mergeCell ref="AB56:AC56"/>
    <mergeCell ref="AD56:AE56"/>
    <mergeCell ref="AF56:AG56"/>
    <mergeCell ref="AH56:AI56"/>
    <mergeCell ref="F56:AA56"/>
    <mergeCell ref="F48:AA48"/>
    <mergeCell ref="AD51:AE51"/>
    <mergeCell ref="BF51:BI51"/>
    <mergeCell ref="A26:C26"/>
    <mergeCell ref="D26:E26"/>
    <mergeCell ref="F26:AA26"/>
    <mergeCell ref="AB26:AC26"/>
    <mergeCell ref="AD26:AE26"/>
    <mergeCell ref="AF26:AG26"/>
    <mergeCell ref="AH26:AI26"/>
    <mergeCell ref="AF30:AG30"/>
    <mergeCell ref="AB29:AC29"/>
    <mergeCell ref="AD29:AE29"/>
    <mergeCell ref="A27:C27"/>
    <mergeCell ref="AB38:AC38"/>
    <mergeCell ref="AD38:AE38"/>
    <mergeCell ref="D27:E27"/>
    <mergeCell ref="F27:AA27"/>
    <mergeCell ref="F46:AA46"/>
    <mergeCell ref="A25:C25"/>
    <mergeCell ref="D25:E25"/>
    <mergeCell ref="F25:AA25"/>
    <mergeCell ref="AB25:AC25"/>
    <mergeCell ref="AD25:AE25"/>
    <mergeCell ref="A36:C36"/>
    <mergeCell ref="D36:E36"/>
    <mergeCell ref="AB36:AC36"/>
    <mergeCell ref="AD36:AE36"/>
    <mergeCell ref="D32:E32"/>
    <mergeCell ref="AB32:AC32"/>
    <mergeCell ref="AD32:AE32"/>
    <mergeCell ref="D45:E45"/>
    <mergeCell ref="A46:C46"/>
    <mergeCell ref="AB40:AC40"/>
    <mergeCell ref="AD40:AE40"/>
    <mergeCell ref="A24:AA24"/>
    <mergeCell ref="AB23:AC23"/>
    <mergeCell ref="AD23:AE23"/>
    <mergeCell ref="AF23:AG23"/>
    <mergeCell ref="A5:O5"/>
    <mergeCell ref="AU5:BI5"/>
    <mergeCell ref="AU6:BI6"/>
    <mergeCell ref="A7:O7"/>
    <mergeCell ref="U7:AO7"/>
    <mergeCell ref="AU7:BI7"/>
    <mergeCell ref="B1:BH1"/>
    <mergeCell ref="AT2:BI2"/>
    <mergeCell ref="AU4:BI4"/>
    <mergeCell ref="AU8:BI8"/>
    <mergeCell ref="A9:A11"/>
    <mergeCell ref="B9:E9"/>
    <mergeCell ref="F9:F11"/>
    <mergeCell ref="G9:I9"/>
    <mergeCell ref="J9:J11"/>
    <mergeCell ref="K9:N9"/>
    <mergeCell ref="O9:R9"/>
    <mergeCell ref="S9:S11"/>
    <mergeCell ref="T9:V9"/>
    <mergeCell ref="BH9:BH11"/>
    <mergeCell ref="BI9:BI11"/>
    <mergeCell ref="BG9:BG11"/>
    <mergeCell ref="W9:W11"/>
    <mergeCell ref="X9:Z9"/>
    <mergeCell ref="S4:AR4"/>
    <mergeCell ref="W5:AQ5"/>
    <mergeCell ref="AA9:AA11"/>
    <mergeCell ref="AB9:AE9"/>
    <mergeCell ref="AF9:AF11"/>
    <mergeCell ref="AG9:AI9"/>
    <mergeCell ref="AJ9:AJ11"/>
    <mergeCell ref="AK9:AN9"/>
    <mergeCell ref="AX9:BA9"/>
    <mergeCell ref="BB9:BB11"/>
    <mergeCell ref="BC9:BC11"/>
    <mergeCell ref="BD9:BD11"/>
    <mergeCell ref="BE9:BE11"/>
    <mergeCell ref="BF9:BF11"/>
    <mergeCell ref="AO9:AR9"/>
    <mergeCell ref="AS9:AS11"/>
    <mergeCell ref="AT9:AV9"/>
    <mergeCell ref="AW9:AW11"/>
    <mergeCell ref="F20:AA22"/>
    <mergeCell ref="AB20:AC22"/>
    <mergeCell ref="AD20:AO21"/>
    <mergeCell ref="B17:G17"/>
    <mergeCell ref="I17:L17"/>
    <mergeCell ref="N17:Q17"/>
    <mergeCell ref="T17:W17"/>
    <mergeCell ref="AF17:AJ17"/>
    <mergeCell ref="AL17:AP17"/>
    <mergeCell ref="BF20:BI22"/>
    <mergeCell ref="AP21:AQ21"/>
    <mergeCell ref="AR21:AS21"/>
    <mergeCell ref="AT21:AU21"/>
    <mergeCell ref="AV21:AW21"/>
    <mergeCell ref="AZ18:BA18"/>
    <mergeCell ref="O18:P18"/>
    <mergeCell ref="U18:V18"/>
    <mergeCell ref="AA18:AB18"/>
    <mergeCell ref="AG18:AH18"/>
    <mergeCell ref="AM18:AN18"/>
    <mergeCell ref="AS18:AT18"/>
    <mergeCell ref="AX21:AY21"/>
    <mergeCell ref="AZ21:BA21"/>
    <mergeCell ref="AP20:BE20"/>
    <mergeCell ref="AH23:AI23"/>
    <mergeCell ref="A23:AA23"/>
    <mergeCell ref="AJ22:AK22"/>
    <mergeCell ref="AL22:AM22"/>
    <mergeCell ref="AN22:AO22"/>
    <mergeCell ref="AJ23:AK23"/>
    <mergeCell ref="AL23:AM23"/>
    <mergeCell ref="AN23:AO23"/>
    <mergeCell ref="A20:C22"/>
    <mergeCell ref="D20:E22"/>
    <mergeCell ref="AD22:AE22"/>
    <mergeCell ref="AF22:AG22"/>
    <mergeCell ref="AH22:AI22"/>
    <mergeCell ref="AB24:AC24"/>
    <mergeCell ref="AD24:AE24"/>
    <mergeCell ref="AF24:AG24"/>
    <mergeCell ref="BB21:BC21"/>
    <mergeCell ref="BD21:BE21"/>
    <mergeCell ref="AL26:AM26"/>
    <mergeCell ref="AN26:AO26"/>
    <mergeCell ref="BF26:BI26"/>
    <mergeCell ref="AN25:AO25"/>
    <mergeCell ref="BF25:BI25"/>
    <mergeCell ref="AJ32:AK32"/>
    <mergeCell ref="AL32:AM32"/>
    <mergeCell ref="AN32:AO32"/>
    <mergeCell ref="BF32:BI32"/>
    <mergeCell ref="BF31:BI31"/>
    <mergeCell ref="AH24:AI24"/>
    <mergeCell ref="AJ24:AK24"/>
    <mergeCell ref="AL24:AM24"/>
    <mergeCell ref="AN24:AO24"/>
    <mergeCell ref="AH25:AI25"/>
    <mergeCell ref="AJ25:AK25"/>
    <mergeCell ref="BF30:BI30"/>
    <mergeCell ref="BF24:BI24"/>
    <mergeCell ref="AJ26:AK26"/>
    <mergeCell ref="AN29:AO29"/>
    <mergeCell ref="AF25:AG25"/>
    <mergeCell ref="BF23:BI23"/>
    <mergeCell ref="AN28:AO28"/>
    <mergeCell ref="BF28:BI28"/>
    <mergeCell ref="AH27:AI27"/>
    <mergeCell ref="AJ27:AK27"/>
    <mergeCell ref="AL27:AM27"/>
    <mergeCell ref="AL25:AM25"/>
    <mergeCell ref="AH32:AI32"/>
    <mergeCell ref="AF29:AG29"/>
    <mergeCell ref="AH29:AI29"/>
    <mergeCell ref="AF31:AG31"/>
    <mergeCell ref="AH31:AI31"/>
    <mergeCell ref="AJ31:AK31"/>
    <mergeCell ref="AL31:AM31"/>
    <mergeCell ref="AN31:AO31"/>
    <mergeCell ref="AH30:AI30"/>
    <mergeCell ref="AJ30:AK30"/>
    <mergeCell ref="AL30:AM30"/>
    <mergeCell ref="AN30:AO30"/>
    <mergeCell ref="AJ28:AK28"/>
    <mergeCell ref="AL28:AM28"/>
    <mergeCell ref="AH34:AI34"/>
    <mergeCell ref="AJ34:AK34"/>
    <mergeCell ref="A28:C28"/>
    <mergeCell ref="D28:E28"/>
    <mergeCell ref="F28:AA28"/>
    <mergeCell ref="AB28:AC28"/>
    <mergeCell ref="AD28:AE28"/>
    <mergeCell ref="A33:C33"/>
    <mergeCell ref="D33:E33"/>
    <mergeCell ref="F33:AA33"/>
    <mergeCell ref="AB33:AC33"/>
    <mergeCell ref="AD33:AE33"/>
    <mergeCell ref="A32:C32"/>
    <mergeCell ref="A31:C31"/>
    <mergeCell ref="D31:E31"/>
    <mergeCell ref="F31:AA31"/>
    <mergeCell ref="AB31:AC31"/>
    <mergeCell ref="AD31:AE31"/>
    <mergeCell ref="A30:C30"/>
    <mergeCell ref="D30:E30"/>
    <mergeCell ref="F30:AA30"/>
    <mergeCell ref="AB30:AC30"/>
    <mergeCell ref="AD30:AE30"/>
    <mergeCell ref="A29:C29"/>
    <mergeCell ref="AB27:AC27"/>
    <mergeCell ref="AD27:AE27"/>
    <mergeCell ref="AF28:AG28"/>
    <mergeCell ref="AH28:AI28"/>
    <mergeCell ref="D29:E29"/>
    <mergeCell ref="F29:AA29"/>
    <mergeCell ref="AD35:AE35"/>
    <mergeCell ref="AF36:AG36"/>
    <mergeCell ref="AL35:AM35"/>
    <mergeCell ref="F36:AA36"/>
    <mergeCell ref="AF32:AG32"/>
    <mergeCell ref="F32:AA32"/>
    <mergeCell ref="AD34:AE34"/>
    <mergeCell ref="AF34:AG34"/>
    <mergeCell ref="BF29:BI29"/>
    <mergeCell ref="AH33:AI33"/>
    <mergeCell ref="AJ33:AK33"/>
    <mergeCell ref="AL33:AM33"/>
    <mergeCell ref="AN33:AO33"/>
    <mergeCell ref="AF35:AG35"/>
    <mergeCell ref="D34:E34"/>
    <mergeCell ref="F34:AA34"/>
    <mergeCell ref="AB34:AC34"/>
    <mergeCell ref="AF33:AG33"/>
    <mergeCell ref="AN27:AO27"/>
    <mergeCell ref="BF27:BI27"/>
    <mergeCell ref="AF27:AG27"/>
    <mergeCell ref="BF34:BI34"/>
    <mergeCell ref="AN35:AO35"/>
    <mergeCell ref="BF35:BI35"/>
    <mergeCell ref="BF40:BI40"/>
    <mergeCell ref="AH40:AI40"/>
    <mergeCell ref="AJ40:AK40"/>
    <mergeCell ref="AH36:AI36"/>
    <mergeCell ref="AJ36:AK36"/>
    <mergeCell ref="AL36:AM36"/>
    <mergeCell ref="BF36:BI36"/>
    <mergeCell ref="AH38:AI38"/>
    <mergeCell ref="AJ38:AK38"/>
    <mergeCell ref="AL38:AM38"/>
    <mergeCell ref="BF38:BI38"/>
    <mergeCell ref="AH35:AI35"/>
    <mergeCell ref="AB39:AC39"/>
    <mergeCell ref="AD39:AE39"/>
    <mergeCell ref="BF33:BI33"/>
    <mergeCell ref="AJ29:AK29"/>
    <mergeCell ref="AL29:AM29"/>
    <mergeCell ref="AN36:AO36"/>
    <mergeCell ref="AL34:AM34"/>
    <mergeCell ref="AN34:AO34"/>
    <mergeCell ref="AH39:AI39"/>
    <mergeCell ref="AJ39:AK39"/>
    <mergeCell ref="AL39:AM39"/>
    <mergeCell ref="AN39:AO39"/>
    <mergeCell ref="BF39:BI39"/>
    <mergeCell ref="AN38:AO38"/>
    <mergeCell ref="AJ35:AK35"/>
    <mergeCell ref="AF39:AG39"/>
    <mergeCell ref="AF38:AG38"/>
    <mergeCell ref="A35:C35"/>
    <mergeCell ref="D35:E35"/>
    <mergeCell ref="F35:AA35"/>
    <mergeCell ref="AB35:AC35"/>
    <mergeCell ref="A34:C34"/>
    <mergeCell ref="A38:C38"/>
    <mergeCell ref="D38:E38"/>
    <mergeCell ref="F38:AA38"/>
    <mergeCell ref="D49:E49"/>
    <mergeCell ref="F49:AA49"/>
    <mergeCell ref="A42:C42"/>
    <mergeCell ref="D42:E42"/>
    <mergeCell ref="F42:AA42"/>
    <mergeCell ref="AB41:AC45"/>
    <mergeCell ref="AD41:AE45"/>
    <mergeCell ref="A43:C43"/>
    <mergeCell ref="D43:E43"/>
    <mergeCell ref="F43:AA43"/>
    <mergeCell ref="A39:C39"/>
    <mergeCell ref="D39:E39"/>
    <mergeCell ref="F39:AA39"/>
    <mergeCell ref="F41:AA41"/>
    <mergeCell ref="A40:AA40"/>
    <mergeCell ref="A51:AA51"/>
    <mergeCell ref="AB51:AC51"/>
    <mergeCell ref="F45:AA45"/>
    <mergeCell ref="A44:C44"/>
    <mergeCell ref="D44:E44"/>
    <mergeCell ref="F44:AA44"/>
    <mergeCell ref="F50:AA50"/>
    <mergeCell ref="A47:C47"/>
    <mergeCell ref="D47:E47"/>
    <mergeCell ref="A45:C45"/>
    <mergeCell ref="A48:C48"/>
    <mergeCell ref="D46:E46"/>
    <mergeCell ref="D48:E48"/>
    <mergeCell ref="A49:C49"/>
    <mergeCell ref="A41:C41"/>
    <mergeCell ref="D41:E41"/>
    <mergeCell ref="BF56:BI56"/>
    <mergeCell ref="AB53:AC53"/>
    <mergeCell ref="AD53:AE53"/>
    <mergeCell ref="AF53:AG53"/>
    <mergeCell ref="AH53:AI53"/>
    <mergeCell ref="AJ53:AK53"/>
    <mergeCell ref="AL53:AM53"/>
    <mergeCell ref="AB52:AC52"/>
    <mergeCell ref="AF51:AG51"/>
    <mergeCell ref="AD52:AE52"/>
    <mergeCell ref="AF52:AG52"/>
    <mergeCell ref="AB54:AC54"/>
    <mergeCell ref="AB55:AC55"/>
    <mergeCell ref="BF41:BI45"/>
    <mergeCell ref="AQ41:AQ45"/>
    <mergeCell ref="AP41:AP45"/>
    <mergeCell ref="AR41:AR45"/>
    <mergeCell ref="AS41:AS45"/>
    <mergeCell ref="AF55:AG55"/>
    <mergeCell ref="BF57:BI57"/>
    <mergeCell ref="AN56:AO56"/>
    <mergeCell ref="AL58:AM58"/>
    <mergeCell ref="AL52:AM52"/>
    <mergeCell ref="AF41:AG45"/>
    <mergeCell ref="AF46:AG50"/>
    <mergeCell ref="AV41:AV45"/>
    <mergeCell ref="AW41:AW45"/>
    <mergeCell ref="AX41:AX45"/>
    <mergeCell ref="AY41:AY45"/>
    <mergeCell ref="AZ41:AZ45"/>
    <mergeCell ref="BF63:BI63"/>
    <mergeCell ref="AF63:AG63"/>
    <mergeCell ref="BF62:BI62"/>
    <mergeCell ref="AH52:AI52"/>
    <mergeCell ref="AF54:AG54"/>
    <mergeCell ref="AH54:AI54"/>
    <mergeCell ref="AN57:AO57"/>
    <mergeCell ref="AN54:AO54"/>
    <mergeCell ref="BF54:BI54"/>
    <mergeCell ref="AN55:AO55"/>
    <mergeCell ref="BF55:BI55"/>
    <mergeCell ref="AN53:AO53"/>
    <mergeCell ref="BF53:BI53"/>
    <mergeCell ref="AV46:AV50"/>
    <mergeCell ref="AW46:AW50"/>
    <mergeCell ref="AL54:AM54"/>
    <mergeCell ref="AJ54:AK54"/>
    <mergeCell ref="AN52:AO52"/>
    <mergeCell ref="A64:C64"/>
    <mergeCell ref="D64:E64"/>
    <mergeCell ref="F64:AA64"/>
    <mergeCell ref="AB64:AC64"/>
    <mergeCell ref="AD64:AE64"/>
    <mergeCell ref="A63:C63"/>
    <mergeCell ref="D63:E63"/>
    <mergeCell ref="F63:AA63"/>
    <mergeCell ref="AB63:AC63"/>
    <mergeCell ref="AD63:AE63"/>
    <mergeCell ref="A62:C62"/>
    <mergeCell ref="D62:E62"/>
    <mergeCell ref="F62:AA62"/>
    <mergeCell ref="A53:C53"/>
    <mergeCell ref="D53:E53"/>
    <mergeCell ref="F53:AA53"/>
    <mergeCell ref="A52:AA52"/>
    <mergeCell ref="A54:C54"/>
    <mergeCell ref="D54:E54"/>
    <mergeCell ref="F54:AA54"/>
    <mergeCell ref="A55:C55"/>
    <mergeCell ref="D55:E55"/>
    <mergeCell ref="F55:AA55"/>
    <mergeCell ref="AD55:AE55"/>
    <mergeCell ref="A61:C61"/>
    <mergeCell ref="F57:AA57"/>
    <mergeCell ref="A58:C58"/>
    <mergeCell ref="D58:E58"/>
    <mergeCell ref="BF66:BI66"/>
    <mergeCell ref="AH65:AI65"/>
    <mergeCell ref="AJ65:AK65"/>
    <mergeCell ref="AL65:AM65"/>
    <mergeCell ref="AN65:AO65"/>
    <mergeCell ref="BF65:BI65"/>
    <mergeCell ref="AF65:AG65"/>
    <mergeCell ref="A66:C66"/>
    <mergeCell ref="D66:E66"/>
    <mergeCell ref="F66:AA66"/>
    <mergeCell ref="AB66:AC66"/>
    <mergeCell ref="AD66:AE66"/>
    <mergeCell ref="A65:C65"/>
    <mergeCell ref="D65:E65"/>
    <mergeCell ref="F65:AA65"/>
    <mergeCell ref="AB65:AC65"/>
    <mergeCell ref="AD65:AE65"/>
    <mergeCell ref="AF66:AG66"/>
    <mergeCell ref="AH66:AI66"/>
    <mergeCell ref="AJ66:AK66"/>
    <mergeCell ref="AL66:AM66"/>
    <mergeCell ref="BF68:BI68"/>
    <mergeCell ref="AH67:AI67"/>
    <mergeCell ref="AJ67:AK67"/>
    <mergeCell ref="AL67:AM67"/>
    <mergeCell ref="AN67:AO67"/>
    <mergeCell ref="BF67:BI67"/>
    <mergeCell ref="AF67:AG67"/>
    <mergeCell ref="A68:C68"/>
    <mergeCell ref="D68:E68"/>
    <mergeCell ref="F68:AA68"/>
    <mergeCell ref="AB68:AC68"/>
    <mergeCell ref="AD68:AE68"/>
    <mergeCell ref="A67:C67"/>
    <mergeCell ref="D67:E67"/>
    <mergeCell ref="F67:AA67"/>
    <mergeCell ref="AB67:AC67"/>
    <mergeCell ref="AD67:AE67"/>
    <mergeCell ref="AF68:AG68"/>
    <mergeCell ref="AH68:AI68"/>
    <mergeCell ref="AJ68:AK68"/>
    <mergeCell ref="AL68:AM68"/>
    <mergeCell ref="BF70:BI70"/>
    <mergeCell ref="AH69:AI69"/>
    <mergeCell ref="AJ69:AK69"/>
    <mergeCell ref="AL69:AM69"/>
    <mergeCell ref="AN69:AO69"/>
    <mergeCell ref="BF69:BI69"/>
    <mergeCell ref="AF69:AG69"/>
    <mergeCell ref="A70:C70"/>
    <mergeCell ref="D70:E70"/>
    <mergeCell ref="F70:AA70"/>
    <mergeCell ref="AB70:AC70"/>
    <mergeCell ref="AD70:AE70"/>
    <mergeCell ref="A69:C69"/>
    <mergeCell ref="D69:E69"/>
    <mergeCell ref="F69:AA69"/>
    <mergeCell ref="AB69:AC69"/>
    <mergeCell ref="AD69:AE69"/>
    <mergeCell ref="AF70:AG70"/>
    <mergeCell ref="AH70:AI70"/>
    <mergeCell ref="AJ70:AK70"/>
    <mergeCell ref="AL70:AM70"/>
    <mergeCell ref="BF72:BI72"/>
    <mergeCell ref="AH71:AI71"/>
    <mergeCell ref="AJ71:AK71"/>
    <mergeCell ref="AL71:AM71"/>
    <mergeCell ref="AN71:AO71"/>
    <mergeCell ref="BF71:BI71"/>
    <mergeCell ref="AF71:AG71"/>
    <mergeCell ref="A72:C72"/>
    <mergeCell ref="D72:E72"/>
    <mergeCell ref="F72:AA72"/>
    <mergeCell ref="AB72:AC72"/>
    <mergeCell ref="AD72:AE72"/>
    <mergeCell ref="A71:C71"/>
    <mergeCell ref="D71:E71"/>
    <mergeCell ref="F71:AA71"/>
    <mergeCell ref="AB71:AC71"/>
    <mergeCell ref="AD71:AE71"/>
    <mergeCell ref="AF72:AG72"/>
    <mergeCell ref="AH72:AI72"/>
    <mergeCell ref="AJ72:AK72"/>
    <mergeCell ref="AL72:AM72"/>
    <mergeCell ref="BF74:BI74"/>
    <mergeCell ref="AH73:AI73"/>
    <mergeCell ref="AJ73:AK73"/>
    <mergeCell ref="AL73:AM73"/>
    <mergeCell ref="AN73:AO73"/>
    <mergeCell ref="BF73:BI73"/>
    <mergeCell ref="AF73:AG73"/>
    <mergeCell ref="A74:C74"/>
    <mergeCell ref="D74:E74"/>
    <mergeCell ref="F74:AA74"/>
    <mergeCell ref="AB74:AC74"/>
    <mergeCell ref="AD74:AE74"/>
    <mergeCell ref="A73:C73"/>
    <mergeCell ref="D73:E73"/>
    <mergeCell ref="F73:AA73"/>
    <mergeCell ref="AB73:AC73"/>
    <mergeCell ref="AD73:AE73"/>
    <mergeCell ref="AF74:AG74"/>
    <mergeCell ref="AH74:AI74"/>
    <mergeCell ref="AJ74:AK74"/>
    <mergeCell ref="AL74:AM74"/>
    <mergeCell ref="BF76:BI76"/>
    <mergeCell ref="AH75:AI75"/>
    <mergeCell ref="AJ75:AK75"/>
    <mergeCell ref="AL75:AM75"/>
    <mergeCell ref="AN75:AO75"/>
    <mergeCell ref="BF75:BI75"/>
    <mergeCell ref="AF75:AG75"/>
    <mergeCell ref="A76:C76"/>
    <mergeCell ref="D76:E76"/>
    <mergeCell ref="F76:AA76"/>
    <mergeCell ref="AB76:AC76"/>
    <mergeCell ref="AD76:AE76"/>
    <mergeCell ref="A75:C75"/>
    <mergeCell ref="D75:E75"/>
    <mergeCell ref="F75:AA75"/>
    <mergeCell ref="AB75:AC75"/>
    <mergeCell ref="AD75:AE75"/>
    <mergeCell ref="AF76:AG76"/>
    <mergeCell ref="AH76:AI76"/>
    <mergeCell ref="AJ76:AK76"/>
    <mergeCell ref="AL76:AM76"/>
    <mergeCell ref="BF79:BI79"/>
    <mergeCell ref="A78:C78"/>
    <mergeCell ref="D78:E78"/>
    <mergeCell ref="F78:AA78"/>
    <mergeCell ref="AB78:AC78"/>
    <mergeCell ref="AD78:AE78"/>
    <mergeCell ref="A77:C77"/>
    <mergeCell ref="D77:E77"/>
    <mergeCell ref="F77:AA77"/>
    <mergeCell ref="AB77:AC77"/>
    <mergeCell ref="AD77:AE77"/>
    <mergeCell ref="AF78:AG78"/>
    <mergeCell ref="AH78:AI78"/>
    <mergeCell ref="AJ78:AK78"/>
    <mergeCell ref="AL78:AM78"/>
    <mergeCell ref="AN78:AO78"/>
    <mergeCell ref="BF78:BI78"/>
    <mergeCell ref="AH77:AI77"/>
    <mergeCell ref="AJ77:AK77"/>
    <mergeCell ref="AL77:AM77"/>
    <mergeCell ref="AN77:AO77"/>
    <mergeCell ref="BF77:BI77"/>
    <mergeCell ref="AF77:AG77"/>
    <mergeCell ref="A79:C79"/>
    <mergeCell ref="D79:E79"/>
    <mergeCell ref="F79:AA79"/>
    <mergeCell ref="AB79:AC79"/>
    <mergeCell ref="AD79:AE79"/>
    <mergeCell ref="AF79:AG79"/>
    <mergeCell ref="AH79:AI79"/>
    <mergeCell ref="AJ79:AK79"/>
    <mergeCell ref="AL79:AM79"/>
    <mergeCell ref="BF81:BI81"/>
    <mergeCell ref="AH80:AI80"/>
    <mergeCell ref="AJ80:AK80"/>
    <mergeCell ref="AL80:AM80"/>
    <mergeCell ref="AN80:AO80"/>
    <mergeCell ref="BF80:BI80"/>
    <mergeCell ref="AF80:AG80"/>
    <mergeCell ref="A81:C81"/>
    <mergeCell ref="D81:E81"/>
    <mergeCell ref="F81:AA81"/>
    <mergeCell ref="AB81:AC81"/>
    <mergeCell ref="AD81:AE81"/>
    <mergeCell ref="A80:C80"/>
    <mergeCell ref="D80:E80"/>
    <mergeCell ref="F80:AA80"/>
    <mergeCell ref="AB80:AC80"/>
    <mergeCell ref="AD80:AE80"/>
    <mergeCell ref="AJ81:AK81"/>
    <mergeCell ref="AL81:AM81"/>
    <mergeCell ref="BF87:BI87"/>
    <mergeCell ref="AH86:AI86"/>
    <mergeCell ref="AJ86:AK86"/>
    <mergeCell ref="AL86:AM86"/>
    <mergeCell ref="AN86:AO86"/>
    <mergeCell ref="AF83:AG83"/>
    <mergeCell ref="AH83:AI83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AF82:AG82"/>
    <mergeCell ref="AF85:AG85"/>
    <mergeCell ref="AH85:AI85"/>
    <mergeCell ref="AN85:AO85"/>
    <mergeCell ref="BF85:BI85"/>
    <mergeCell ref="AH84:AI84"/>
    <mergeCell ref="AJ84:AK84"/>
    <mergeCell ref="AL84:AM84"/>
    <mergeCell ref="AN84:AO84"/>
    <mergeCell ref="BF84:BI84"/>
    <mergeCell ref="AF84:AG84"/>
    <mergeCell ref="AL87:AM87"/>
    <mergeCell ref="A84:C84"/>
    <mergeCell ref="D84:E84"/>
    <mergeCell ref="F84:AA84"/>
    <mergeCell ref="AB84:AC84"/>
    <mergeCell ref="AD84:AE84"/>
    <mergeCell ref="BF86:BI86"/>
    <mergeCell ref="AF86:AG86"/>
    <mergeCell ref="A88:C88"/>
    <mergeCell ref="F88:AA88"/>
    <mergeCell ref="D88:E88"/>
    <mergeCell ref="AJ89:AK89"/>
    <mergeCell ref="AL89:AM89"/>
    <mergeCell ref="AN89:AO89"/>
    <mergeCell ref="AB88:AC88"/>
    <mergeCell ref="AD88:AE88"/>
    <mergeCell ref="AF88:AG88"/>
    <mergeCell ref="AH88:AI88"/>
    <mergeCell ref="AJ88:AK88"/>
    <mergeCell ref="AL88:AM88"/>
    <mergeCell ref="AN88:AO88"/>
    <mergeCell ref="A89:C89"/>
    <mergeCell ref="D89:E89"/>
    <mergeCell ref="F89:AA89"/>
    <mergeCell ref="AB89:AC89"/>
    <mergeCell ref="AD89:AE89"/>
    <mergeCell ref="AF89:AG89"/>
    <mergeCell ref="AH89:AI89"/>
    <mergeCell ref="A87:C87"/>
    <mergeCell ref="D87:E87"/>
    <mergeCell ref="F87:AA87"/>
    <mergeCell ref="AB87:AC87"/>
    <mergeCell ref="AD87:AE87"/>
    <mergeCell ref="A86:C86"/>
    <mergeCell ref="D86:E86"/>
    <mergeCell ref="F86:AA86"/>
    <mergeCell ref="AB86:AC86"/>
    <mergeCell ref="AD86:AE86"/>
    <mergeCell ref="F102:AA102"/>
    <mergeCell ref="AB102:AC103"/>
    <mergeCell ref="AD102:AE103"/>
    <mergeCell ref="AF102:AG103"/>
    <mergeCell ref="F103:AA103"/>
    <mergeCell ref="A91:AA91"/>
    <mergeCell ref="AB91:AC91"/>
    <mergeCell ref="AD91:AE91"/>
    <mergeCell ref="AF91:AG91"/>
    <mergeCell ref="F99:AA99"/>
    <mergeCell ref="A97:C97"/>
    <mergeCell ref="D97:E97"/>
    <mergeCell ref="AB98:AC99"/>
    <mergeCell ref="AD98:AE99"/>
    <mergeCell ref="AF98:AG99"/>
    <mergeCell ref="A103:C103"/>
    <mergeCell ref="A102:C102"/>
    <mergeCell ref="D102:E102"/>
    <mergeCell ref="D103:E103"/>
    <mergeCell ref="A98:C98"/>
    <mergeCell ref="D98:E98"/>
    <mergeCell ref="F98:AA98"/>
    <mergeCell ref="F92:AA92"/>
    <mergeCell ref="A93:C93"/>
    <mergeCell ref="D93:E93"/>
    <mergeCell ref="F93:AA93"/>
    <mergeCell ref="F96:AA96"/>
    <mergeCell ref="AL106:AM106"/>
    <mergeCell ref="AN106:AO106"/>
    <mergeCell ref="AF105:AG105"/>
    <mergeCell ref="AH105:AI105"/>
    <mergeCell ref="AJ105:AK105"/>
    <mergeCell ref="AL105:AM105"/>
    <mergeCell ref="AN105:AO105"/>
    <mergeCell ref="AH102:AI103"/>
    <mergeCell ref="AL98:AM99"/>
    <mergeCell ref="AJ106:AK106"/>
    <mergeCell ref="A104:AA104"/>
    <mergeCell ref="AB104:AC104"/>
    <mergeCell ref="AD104:AE104"/>
    <mergeCell ref="AF104:AG104"/>
    <mergeCell ref="A106:C106"/>
    <mergeCell ref="D106:E106"/>
    <mergeCell ref="F106:AA106"/>
    <mergeCell ref="A99:C99"/>
    <mergeCell ref="D100:E100"/>
    <mergeCell ref="AB106:AC106"/>
    <mergeCell ref="AD106:AE106"/>
    <mergeCell ref="AF106:AG106"/>
    <mergeCell ref="AN100:AO101"/>
    <mergeCell ref="D96:E96"/>
    <mergeCell ref="AL104:AM104"/>
    <mergeCell ref="AN104:AO104"/>
    <mergeCell ref="F100:AA100"/>
    <mergeCell ref="F101:AA101"/>
    <mergeCell ref="AH100:AI101"/>
    <mergeCell ref="AJ100:AK101"/>
    <mergeCell ref="AL91:AM91"/>
    <mergeCell ref="AJ91:AK91"/>
    <mergeCell ref="AN98:AO99"/>
    <mergeCell ref="BF98:BI99"/>
    <mergeCell ref="AN91:AO91"/>
    <mergeCell ref="BF91:BI91"/>
    <mergeCell ref="AJ102:AK103"/>
    <mergeCell ref="AL102:AM103"/>
    <mergeCell ref="AN102:AO103"/>
    <mergeCell ref="AJ94:AK95"/>
    <mergeCell ref="AL92:AM93"/>
    <mergeCell ref="AN92:AO93"/>
    <mergeCell ref="AL96:AM97"/>
    <mergeCell ref="AN96:AO97"/>
    <mergeCell ref="AP96:AP97"/>
    <mergeCell ref="AQ96:AQ97"/>
    <mergeCell ref="AR96:AR97"/>
    <mergeCell ref="AS98:AS99"/>
    <mergeCell ref="AP100:AP101"/>
    <mergeCell ref="AQ100:AQ101"/>
    <mergeCell ref="AR100:AR101"/>
    <mergeCell ref="AS100:AS101"/>
    <mergeCell ref="AP102:AP103"/>
    <mergeCell ref="AQ102:AQ103"/>
    <mergeCell ref="AD94:AE95"/>
    <mergeCell ref="AN111:AO111"/>
    <mergeCell ref="AN109:AO109"/>
    <mergeCell ref="BF109:BI109"/>
    <mergeCell ref="BF105:BI105"/>
    <mergeCell ref="F108:AA108"/>
    <mergeCell ref="A105:C105"/>
    <mergeCell ref="D105:E105"/>
    <mergeCell ref="F105:AA105"/>
    <mergeCell ref="AB105:AC105"/>
    <mergeCell ref="AD105:AE105"/>
    <mergeCell ref="A107:AA107"/>
    <mergeCell ref="AR102:AR103"/>
    <mergeCell ref="AS102:AS103"/>
    <mergeCell ref="AP92:AP93"/>
    <mergeCell ref="AQ92:AQ93"/>
    <mergeCell ref="AR92:AR93"/>
    <mergeCell ref="BF102:BI103"/>
    <mergeCell ref="AP98:AP99"/>
    <mergeCell ref="AL100:AM101"/>
    <mergeCell ref="BF104:BI104"/>
    <mergeCell ref="AN108:AO108"/>
    <mergeCell ref="BF108:BI108"/>
    <mergeCell ref="AN110:AO110"/>
    <mergeCell ref="BF110:BI110"/>
    <mergeCell ref="BF111:BI111"/>
    <mergeCell ref="AH108:AI108"/>
    <mergeCell ref="AJ108:AK108"/>
    <mergeCell ref="AH104:AI104"/>
    <mergeCell ref="AJ104:AK104"/>
    <mergeCell ref="BF106:BI106"/>
    <mergeCell ref="AH106:AI106"/>
    <mergeCell ref="A96:C96"/>
    <mergeCell ref="C113:Y113"/>
    <mergeCell ref="C119:O119"/>
    <mergeCell ref="AL108:AM108"/>
    <mergeCell ref="A109:E109"/>
    <mergeCell ref="F109:AA109"/>
    <mergeCell ref="AB109:AC109"/>
    <mergeCell ref="AD109:AE109"/>
    <mergeCell ref="AF109:AG109"/>
    <mergeCell ref="AH109:AI109"/>
    <mergeCell ref="AJ109:AK109"/>
    <mergeCell ref="AL110:AM110"/>
    <mergeCell ref="AL109:AM109"/>
    <mergeCell ref="A110:E110"/>
    <mergeCell ref="F110:AA110"/>
    <mergeCell ref="AB111:AC111"/>
    <mergeCell ref="AD111:AE111"/>
    <mergeCell ref="AF111:AG111"/>
    <mergeCell ref="AH111:AI111"/>
    <mergeCell ref="AJ111:AK111"/>
    <mergeCell ref="AL111:AM111"/>
    <mergeCell ref="Z113:AF113"/>
    <mergeCell ref="Z115:AF115"/>
    <mergeCell ref="C115:Y115"/>
    <mergeCell ref="AB108:AC108"/>
    <mergeCell ref="AD108:AE108"/>
    <mergeCell ref="AF108:AG108"/>
    <mergeCell ref="AB110:AC110"/>
    <mergeCell ref="AD110:AE110"/>
    <mergeCell ref="AF110:AG110"/>
    <mergeCell ref="AH110:AI110"/>
    <mergeCell ref="AJ110:AK110"/>
    <mergeCell ref="BO93:BP93"/>
    <mergeCell ref="A111:AA111"/>
    <mergeCell ref="AF37:AG37"/>
    <mergeCell ref="AH37:AI37"/>
    <mergeCell ref="AJ37:AK37"/>
    <mergeCell ref="AL37:AM37"/>
    <mergeCell ref="AN37:AO37"/>
    <mergeCell ref="BF37:BI37"/>
    <mergeCell ref="A37:C37"/>
    <mergeCell ref="D37:E37"/>
    <mergeCell ref="F37:AA37"/>
    <mergeCell ref="AB37:AC37"/>
    <mergeCell ref="AD37:AE37"/>
    <mergeCell ref="A50:C50"/>
    <mergeCell ref="D50:E50"/>
    <mergeCell ref="A56:C56"/>
    <mergeCell ref="D56:E56"/>
    <mergeCell ref="A57:C57"/>
    <mergeCell ref="D57:E57"/>
    <mergeCell ref="AH51:AI51"/>
    <mergeCell ref="AJ51:AK51"/>
    <mergeCell ref="AL51:AM51"/>
    <mergeCell ref="AN51:AO51"/>
    <mergeCell ref="A108:E108"/>
    <mergeCell ref="D101:E101"/>
    <mergeCell ref="AF100:AG101"/>
    <mergeCell ref="AD100:AE101"/>
    <mergeCell ref="AB96:AC97"/>
    <mergeCell ref="AB100:AC101"/>
    <mergeCell ref="AH92:AI93"/>
    <mergeCell ref="AJ92:AK93"/>
    <mergeCell ref="BF46:BI50"/>
    <mergeCell ref="S3:AQ3"/>
    <mergeCell ref="AJ96:AK97"/>
    <mergeCell ref="D99:E99"/>
    <mergeCell ref="AH98:AI99"/>
    <mergeCell ref="AH94:AI95"/>
    <mergeCell ref="F97:AA97"/>
    <mergeCell ref="AD96:AE97"/>
    <mergeCell ref="AJ98:AK99"/>
    <mergeCell ref="F90:AA90"/>
    <mergeCell ref="AB90:AC90"/>
    <mergeCell ref="A90:C90"/>
    <mergeCell ref="D90:E90"/>
    <mergeCell ref="BF90:BI90"/>
    <mergeCell ref="AF90:AG90"/>
    <mergeCell ref="A95:C95"/>
    <mergeCell ref="AB94:AC95"/>
    <mergeCell ref="AD92:AE93"/>
    <mergeCell ref="AB92:AC93"/>
    <mergeCell ref="AF92:AG93"/>
    <mergeCell ref="D95:E95"/>
    <mergeCell ref="F95:AA95"/>
    <mergeCell ref="A94:C94"/>
    <mergeCell ref="AF94:AG95"/>
    <mergeCell ref="D94:E94"/>
    <mergeCell ref="F94:AA94"/>
    <mergeCell ref="A92:C92"/>
    <mergeCell ref="D92:E92"/>
    <mergeCell ref="AF96:AG97"/>
    <mergeCell ref="AF87:AG87"/>
    <mergeCell ref="AH87:AI87"/>
    <mergeCell ref="AJ87:AK87"/>
    <mergeCell ref="AH91:AI91"/>
  </mergeCells>
  <printOptions horizontalCentered="1"/>
  <pageMargins left="0.51181102362204722" right="0" top="0.35433070866141736" bottom="0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2019-08-20T11:20:50Z</cp:lastPrinted>
  <dcterms:created xsi:type="dcterms:W3CDTF">2016-01-11T05:54:48Z</dcterms:created>
  <dcterms:modified xsi:type="dcterms:W3CDTF">2021-05-18T06:08:54Z</dcterms:modified>
</cp:coreProperties>
</file>